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600" windowHeight="5805" firstSheet="2" activeTab="8"/>
  </bookViews>
  <sheets>
    <sheet name="Po_MSc._Bioinformatics" sheetId="1" r:id="rId1"/>
    <sheet name="CO_MSc._Bioinformatics" sheetId="2" r:id="rId2"/>
    <sheet name="BI-511" sheetId="3" r:id="rId3"/>
    <sheet name="BI-514" sheetId="6" r:id="rId4"/>
    <sheet name="BI-515" sheetId="4" r:id="rId5"/>
    <sheet name="BI-521" sheetId="5" r:id="rId6"/>
    <sheet name="BI-522" sheetId="10" r:id="rId7"/>
    <sheet name="BI-632" sheetId="7" r:id="rId8"/>
    <sheet name="BI-634" sheetId="8" r:id="rId9"/>
    <sheet name="BI-635" sheetId="9" r:id="rId10"/>
  </sheets>
  <calcPr calcId="124519"/>
</workbook>
</file>

<file path=xl/calcChain.xml><?xml version="1.0" encoding="utf-8"?>
<calcChain xmlns="http://schemas.openxmlformats.org/spreadsheetml/2006/main">
  <c r="H96" i="9"/>
  <c r="E95"/>
  <c r="G95" s="1"/>
  <c r="E94"/>
  <c r="G94" s="1"/>
  <c r="E93"/>
  <c r="G93" s="1"/>
  <c r="E92"/>
  <c r="G92" s="1"/>
  <c r="E91"/>
  <c r="G91" s="1"/>
  <c r="E90"/>
  <c r="G90" s="1"/>
  <c r="E89"/>
  <c r="G89" s="1"/>
  <c r="E88"/>
  <c r="G88" s="1"/>
  <c r="E87"/>
  <c r="G87" s="1"/>
  <c r="H80"/>
  <c r="E79"/>
  <c r="G79" s="1"/>
  <c r="E78"/>
  <c r="G78" s="1"/>
  <c r="E77"/>
  <c r="G77" s="1"/>
  <c r="E76"/>
  <c r="G76" s="1"/>
  <c r="E75"/>
  <c r="G75" s="1"/>
  <c r="E74"/>
  <c r="G74" s="1"/>
  <c r="E73"/>
  <c r="G73" s="1"/>
  <c r="E72"/>
  <c r="G72" s="1"/>
  <c r="E71"/>
  <c r="G71" s="1"/>
  <c r="H103" i="8"/>
  <c r="G102"/>
  <c r="E102"/>
  <c r="G101"/>
  <c r="E101"/>
  <c r="G100"/>
  <c r="E100"/>
  <c r="G99"/>
  <c r="E99"/>
  <c r="G98"/>
  <c r="E98"/>
  <c r="G97"/>
  <c r="E97"/>
  <c r="G96"/>
  <c r="E96"/>
  <c r="G95"/>
  <c r="E95"/>
  <c r="G94"/>
  <c r="E94"/>
  <c r="H81"/>
  <c r="E80"/>
  <c r="G80" s="1"/>
  <c r="E79"/>
  <c r="G79" s="1"/>
  <c r="E78"/>
  <c r="G78" s="1"/>
  <c r="E77"/>
  <c r="G77" s="1"/>
  <c r="E76"/>
  <c r="G76" s="1"/>
  <c r="E75"/>
  <c r="G75" s="1"/>
  <c r="E74"/>
  <c r="G74" s="1"/>
  <c r="E73"/>
  <c r="G73" s="1"/>
  <c r="E72"/>
  <c r="G72" s="1"/>
  <c r="H64" i="10"/>
  <c r="E63"/>
  <c r="G63" s="1"/>
  <c r="E62"/>
  <c r="G62" s="1"/>
  <c r="E61"/>
  <c r="G61" s="1"/>
  <c r="E60"/>
  <c r="G60" s="1"/>
  <c r="E59"/>
  <c r="G59" s="1"/>
  <c r="E58"/>
  <c r="G58" s="1"/>
  <c r="E57"/>
  <c r="G57" s="1"/>
  <c r="E56"/>
  <c r="G56" s="1"/>
  <c r="E55"/>
  <c r="G55" s="1"/>
  <c r="H48"/>
  <c r="G47"/>
  <c r="E47"/>
  <c r="E46"/>
  <c r="G46" s="1"/>
  <c r="E45"/>
  <c r="G45" s="1"/>
  <c r="G44"/>
  <c r="E44"/>
  <c r="G43"/>
  <c r="E43"/>
  <c r="E42"/>
  <c r="G42" s="1"/>
  <c r="E41"/>
  <c r="G41" s="1"/>
  <c r="E40"/>
  <c r="G40" s="1"/>
  <c r="G39"/>
  <c r="E39"/>
  <c r="H33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H17"/>
  <c r="E16"/>
  <c r="G16" s="1"/>
  <c r="E15"/>
  <c r="G15" s="1"/>
  <c r="E14"/>
  <c r="G14" s="1"/>
  <c r="E13"/>
  <c r="G13" s="1"/>
  <c r="E12"/>
  <c r="G12" s="1"/>
  <c r="E11"/>
  <c r="G11" s="1"/>
  <c r="E10"/>
  <c r="G10" s="1"/>
  <c r="E9"/>
  <c r="G9" s="1"/>
  <c r="E8"/>
  <c r="G8" s="1"/>
  <c r="H64" i="9"/>
  <c r="E63"/>
  <c r="G63" s="1"/>
  <c r="E62"/>
  <c r="G62" s="1"/>
  <c r="E61"/>
  <c r="G61" s="1"/>
  <c r="E60"/>
  <c r="G60" s="1"/>
  <c r="E59"/>
  <c r="G59" s="1"/>
  <c r="E58"/>
  <c r="G58" s="1"/>
  <c r="E57"/>
  <c r="G57" s="1"/>
  <c r="E56"/>
  <c r="G56" s="1"/>
  <c r="E55"/>
  <c r="G55" s="1"/>
  <c r="H48"/>
  <c r="E47"/>
  <c r="G47" s="1"/>
  <c r="E46"/>
  <c r="G46" s="1"/>
  <c r="E45"/>
  <c r="G45" s="1"/>
  <c r="E44"/>
  <c r="G44" s="1"/>
  <c r="E43"/>
  <c r="G43" s="1"/>
  <c r="E42"/>
  <c r="G42" s="1"/>
  <c r="E41"/>
  <c r="G41" s="1"/>
  <c r="E40"/>
  <c r="G40" s="1"/>
  <c r="E39"/>
  <c r="G39" s="1"/>
  <c r="H33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H17"/>
  <c r="E16"/>
  <c r="G16" s="1"/>
  <c r="E15"/>
  <c r="G15" s="1"/>
  <c r="E14"/>
  <c r="G14" s="1"/>
  <c r="E13"/>
  <c r="G13" s="1"/>
  <c r="E12"/>
  <c r="G12" s="1"/>
  <c r="E11"/>
  <c r="G11" s="1"/>
  <c r="E10"/>
  <c r="G10" s="1"/>
  <c r="E9"/>
  <c r="G9" s="1"/>
  <c r="E8"/>
  <c r="G8" s="1"/>
  <c r="H64" i="8"/>
  <c r="E63"/>
  <c r="G63" s="1"/>
  <c r="E62"/>
  <c r="G62" s="1"/>
  <c r="E61"/>
  <c r="G61" s="1"/>
  <c r="E60"/>
  <c r="G60" s="1"/>
  <c r="E59"/>
  <c r="G59" s="1"/>
  <c r="E58"/>
  <c r="G58" s="1"/>
  <c r="E57"/>
  <c r="G57" s="1"/>
  <c r="E56"/>
  <c r="G56" s="1"/>
  <c r="E55"/>
  <c r="G55" s="1"/>
  <c r="H48"/>
  <c r="G47"/>
  <c r="E47"/>
  <c r="G46"/>
  <c r="E46"/>
  <c r="G45"/>
  <c r="E45"/>
  <c r="G44"/>
  <c r="E44"/>
  <c r="G43"/>
  <c r="E43"/>
  <c r="G42"/>
  <c r="E42"/>
  <c r="G41"/>
  <c r="E41"/>
  <c r="G40"/>
  <c r="E40"/>
  <c r="G39"/>
  <c r="E39"/>
  <c r="H33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H17"/>
  <c r="E16"/>
  <c r="G16" s="1"/>
  <c r="E15"/>
  <c r="G15" s="1"/>
  <c r="E14"/>
  <c r="G14" s="1"/>
  <c r="G13"/>
  <c r="E13"/>
  <c r="G12"/>
  <c r="E12"/>
  <c r="G11"/>
  <c r="E11"/>
  <c r="G10"/>
  <c r="E10"/>
  <c r="G9"/>
  <c r="E9"/>
  <c r="G8"/>
  <c r="E8"/>
  <c r="H63" i="7"/>
  <c r="E62"/>
  <c r="G62" s="1"/>
  <c r="E61"/>
  <c r="G61" s="1"/>
  <c r="E60"/>
  <c r="G60" s="1"/>
  <c r="E59"/>
  <c r="G59" s="1"/>
  <c r="E58"/>
  <c r="G58" s="1"/>
  <c r="E57"/>
  <c r="G57" s="1"/>
  <c r="E56"/>
  <c r="G56" s="1"/>
  <c r="E55"/>
  <c r="G55" s="1"/>
  <c r="E54"/>
  <c r="G54" s="1"/>
  <c r="H48"/>
  <c r="E47"/>
  <c r="G47" s="1"/>
  <c r="E46"/>
  <c r="G46" s="1"/>
  <c r="E45"/>
  <c r="G45" s="1"/>
  <c r="E44"/>
  <c r="G44" s="1"/>
  <c r="E43"/>
  <c r="G43" s="1"/>
  <c r="E42"/>
  <c r="G42" s="1"/>
  <c r="E41"/>
  <c r="G41" s="1"/>
  <c r="E40"/>
  <c r="G40" s="1"/>
  <c r="E39"/>
  <c r="G39" s="1"/>
  <c r="H33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H17"/>
  <c r="G16"/>
  <c r="E16"/>
  <c r="G15"/>
  <c r="E15"/>
  <c r="E14"/>
  <c r="G14" s="1"/>
  <c r="E13"/>
  <c r="G13" s="1"/>
  <c r="E12"/>
  <c r="G12" s="1"/>
  <c r="E11"/>
  <c r="G11" s="1"/>
  <c r="E10"/>
  <c r="G10" s="1"/>
  <c r="G9"/>
  <c r="E9"/>
  <c r="E8"/>
  <c r="G8" s="1"/>
  <c r="H67" i="6"/>
  <c r="E66"/>
  <c r="G66" s="1"/>
  <c r="E65"/>
  <c r="G65" s="1"/>
  <c r="E64"/>
  <c r="G64" s="1"/>
  <c r="E63"/>
  <c r="G63" s="1"/>
  <c r="E62"/>
  <c r="G62" s="1"/>
  <c r="E61"/>
  <c r="G61" s="1"/>
  <c r="E60"/>
  <c r="G60" s="1"/>
  <c r="E59"/>
  <c r="G59" s="1"/>
  <c r="E58"/>
  <c r="G58" s="1"/>
  <c r="E41"/>
  <c r="E48"/>
  <c r="E32"/>
  <c r="F17"/>
  <c r="H49"/>
  <c r="G48"/>
  <c r="E47"/>
  <c r="G47" s="1"/>
  <c r="E46"/>
  <c r="G46" s="1"/>
  <c r="E45"/>
  <c r="G45" s="1"/>
  <c r="E44"/>
  <c r="G44" s="1"/>
  <c r="E43"/>
  <c r="G43" s="1"/>
  <c r="E42"/>
  <c r="G42" s="1"/>
  <c r="G41"/>
  <c r="E40"/>
  <c r="G40" s="1"/>
  <c r="H33"/>
  <c r="G32"/>
  <c r="E31"/>
  <c r="G31" s="1"/>
  <c r="G30"/>
  <c r="E29"/>
  <c r="G29" s="1"/>
  <c r="G28"/>
  <c r="E28"/>
  <c r="G27"/>
  <c r="E26"/>
  <c r="G26" s="1"/>
  <c r="E25"/>
  <c r="G25" s="1"/>
  <c r="G24"/>
  <c r="I18"/>
  <c r="H17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W17" i="1"/>
  <c r="H48" i="3"/>
  <c r="G47"/>
  <c r="E46"/>
  <c r="G46" s="1"/>
  <c r="E45"/>
  <c r="G45" s="1"/>
  <c r="E44"/>
  <c r="G44" s="1"/>
  <c r="G43"/>
  <c r="E43"/>
  <c r="E42"/>
  <c r="G42" s="1"/>
  <c r="E41"/>
  <c r="G41" s="1"/>
  <c r="G40"/>
  <c r="E39"/>
  <c r="G39" s="1"/>
  <c r="H33"/>
  <c r="G32"/>
  <c r="E31"/>
  <c r="G31" s="1"/>
  <c r="G30"/>
  <c r="G29"/>
  <c r="E29"/>
  <c r="E28"/>
  <c r="G28" s="1"/>
  <c r="G27"/>
  <c r="E26"/>
  <c r="G26" s="1"/>
  <c r="E25"/>
  <c r="G25" s="1"/>
  <c r="G24"/>
  <c r="F9"/>
  <c r="H9" s="1"/>
  <c r="F10"/>
  <c r="H10" s="1"/>
  <c r="F11"/>
  <c r="H11" s="1"/>
  <c r="F12"/>
  <c r="H12" s="1"/>
  <c r="F13"/>
  <c r="H13" s="1"/>
  <c r="F14"/>
  <c r="H14" s="1"/>
  <c r="F15"/>
  <c r="H15" s="1"/>
  <c r="F16"/>
  <c r="H16" s="1"/>
  <c r="H17"/>
  <c r="I18"/>
  <c r="H64" i="5"/>
  <c r="E63"/>
  <c r="G63" s="1"/>
  <c r="E62"/>
  <c r="G62" s="1"/>
  <c r="E61"/>
  <c r="G61" s="1"/>
  <c r="E60"/>
  <c r="G60" s="1"/>
  <c r="E59"/>
  <c r="G59" s="1"/>
  <c r="E58"/>
  <c r="G58" s="1"/>
  <c r="E57"/>
  <c r="G57" s="1"/>
  <c r="E56"/>
  <c r="G56" s="1"/>
  <c r="E55"/>
  <c r="G55" s="1"/>
  <c r="H48"/>
  <c r="E47"/>
  <c r="G47" s="1"/>
  <c r="E46"/>
  <c r="G46" s="1"/>
  <c r="G45"/>
  <c r="E45"/>
  <c r="E44"/>
  <c r="G44" s="1"/>
  <c r="E43"/>
  <c r="G43" s="1"/>
  <c r="G42"/>
  <c r="E42"/>
  <c r="E41"/>
  <c r="G41" s="1"/>
  <c r="G40"/>
  <c r="E40"/>
  <c r="E39"/>
  <c r="G39" s="1"/>
  <c r="H33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H17"/>
  <c r="G16"/>
  <c r="E16"/>
  <c r="G15"/>
  <c r="E15"/>
  <c r="E14"/>
  <c r="G14" s="1"/>
  <c r="E13"/>
  <c r="G13" s="1"/>
  <c r="G12"/>
  <c r="E12"/>
  <c r="E11"/>
  <c r="G11" s="1"/>
  <c r="G10"/>
  <c r="E10"/>
  <c r="E9"/>
  <c r="G9" s="1"/>
  <c r="E8"/>
  <c r="G8" s="1"/>
  <c r="H80" i="4"/>
  <c r="H64"/>
  <c r="H48"/>
  <c r="H33"/>
  <c r="H17"/>
  <c r="E63"/>
  <c r="G63" s="1"/>
  <c r="E62"/>
  <c r="G62" s="1"/>
  <c r="E61"/>
  <c r="G61" s="1"/>
  <c r="E60"/>
  <c r="G60" s="1"/>
  <c r="E59"/>
  <c r="G59" s="1"/>
  <c r="E79"/>
  <c r="G79" s="1"/>
  <c r="E78"/>
  <c r="G78" s="1"/>
  <c r="E77"/>
  <c r="G77" s="1"/>
  <c r="E76"/>
  <c r="G76" s="1"/>
  <c r="E75"/>
  <c r="G75" s="1"/>
  <c r="E47"/>
  <c r="G47" s="1"/>
  <c r="E46"/>
  <c r="G46" s="1"/>
  <c r="E45"/>
  <c r="G45" s="1"/>
  <c r="E44"/>
  <c r="G44" s="1"/>
  <c r="E43"/>
  <c r="G43" s="1"/>
  <c r="E32"/>
  <c r="G32" s="1"/>
  <c r="E31"/>
  <c r="G31" s="1"/>
  <c r="E30"/>
  <c r="G30" s="1"/>
  <c r="E29"/>
  <c r="G29" s="1"/>
  <c r="E28"/>
  <c r="G28" s="1"/>
  <c r="E16"/>
  <c r="G16" s="1"/>
  <c r="E15"/>
  <c r="G15" s="1"/>
  <c r="E14"/>
  <c r="G14" s="1"/>
  <c r="E13"/>
  <c r="G13" s="1"/>
  <c r="E12"/>
  <c r="G12" s="1"/>
  <c r="E74"/>
  <c r="G74" s="1"/>
  <c r="E73"/>
  <c r="G73" s="1"/>
  <c r="E72"/>
  <c r="G72" s="1"/>
  <c r="E71"/>
  <c r="G71" s="1"/>
  <c r="E58"/>
  <c r="G58" s="1"/>
  <c r="E57"/>
  <c r="G57" s="1"/>
  <c r="G56"/>
  <c r="E56"/>
  <c r="E55"/>
  <c r="G55" s="1"/>
  <c r="E42"/>
  <c r="G42" s="1"/>
  <c r="E41"/>
  <c r="G41" s="1"/>
  <c r="G40"/>
  <c r="E40"/>
  <c r="E39"/>
  <c r="G39" s="1"/>
  <c r="E27"/>
  <c r="G27" s="1"/>
  <c r="E26"/>
  <c r="G26" s="1"/>
  <c r="E25"/>
  <c r="G25" s="1"/>
  <c r="E24"/>
  <c r="G24" s="1"/>
  <c r="E11"/>
  <c r="G11" s="1"/>
  <c r="E10"/>
  <c r="G10" s="1"/>
  <c r="E9"/>
  <c r="G9" s="1"/>
  <c r="E8"/>
  <c r="G8" s="1"/>
  <c r="AA17" i="1"/>
  <c r="Z17"/>
  <c r="Y17"/>
  <c r="X17"/>
  <c r="R13"/>
  <c r="V14"/>
  <c r="AA14" s="1"/>
  <c r="V13"/>
  <c r="AA13" s="1"/>
  <c r="U14"/>
  <c r="Z14" s="1"/>
  <c r="U13"/>
  <c r="Z13" s="1"/>
  <c r="T14"/>
  <c r="Y14" s="1"/>
  <c r="T13"/>
  <c r="Y13" s="1"/>
  <c r="S14"/>
  <c r="X14" s="1"/>
  <c r="S13"/>
  <c r="X13" s="1"/>
  <c r="R14"/>
  <c r="W14" s="1"/>
  <c r="W13"/>
  <c r="V12"/>
  <c r="AA12" s="1"/>
  <c r="V11"/>
  <c r="AA11" s="1"/>
  <c r="V10"/>
  <c r="AA10" s="1"/>
  <c r="V9"/>
  <c r="AA9" s="1"/>
  <c r="V8"/>
  <c r="AA8" s="1"/>
  <c r="V7"/>
  <c r="AA7" s="1"/>
  <c r="V6"/>
  <c r="AA6" s="1"/>
  <c r="U12"/>
  <c r="Z12" s="1"/>
  <c r="U11"/>
  <c r="Z11" s="1"/>
  <c r="U10"/>
  <c r="Z10" s="1"/>
  <c r="U9"/>
  <c r="Z9" s="1"/>
  <c r="U8"/>
  <c r="Z8" s="1"/>
  <c r="U7"/>
  <c r="Z7" s="1"/>
  <c r="U6"/>
  <c r="Z6" s="1"/>
  <c r="T12"/>
  <c r="Y12" s="1"/>
  <c r="T11"/>
  <c r="Y11" s="1"/>
  <c r="T10"/>
  <c r="Y10" s="1"/>
  <c r="T9"/>
  <c r="Y9" s="1"/>
  <c r="T8"/>
  <c r="Y8" s="1"/>
  <c r="T7"/>
  <c r="Y7" s="1"/>
  <c r="T6"/>
  <c r="Y6" s="1"/>
  <c r="S12"/>
  <c r="X12" s="1"/>
  <c r="S11"/>
  <c r="X11" s="1"/>
  <c r="S10"/>
  <c r="X10" s="1"/>
  <c r="S9"/>
  <c r="X9" s="1"/>
  <c r="S8"/>
  <c r="X8" s="1"/>
  <c r="S7"/>
  <c r="X7" s="1"/>
  <c r="S6"/>
  <c r="X6" s="1"/>
  <c r="R12"/>
  <c r="W12" s="1"/>
  <c r="R11"/>
  <c r="W11" s="1"/>
  <c r="R10"/>
  <c r="W10" s="1"/>
  <c r="R9"/>
  <c r="W9" s="1"/>
  <c r="R8"/>
  <c r="W8" s="1"/>
  <c r="R7"/>
  <c r="W7" s="1"/>
  <c r="R6"/>
  <c r="W6" s="1"/>
  <c r="Z15" l="1"/>
  <c r="X15"/>
  <c r="W15"/>
  <c r="Y15"/>
  <c r="AA15"/>
</calcChain>
</file>

<file path=xl/sharedStrings.xml><?xml version="1.0" encoding="utf-8"?>
<sst xmlns="http://schemas.openxmlformats.org/spreadsheetml/2006/main" count="1241" uniqueCount="282">
  <si>
    <t>PO1</t>
  </si>
  <si>
    <t>PO2</t>
  </si>
  <si>
    <t>PO3</t>
  </si>
  <si>
    <t>PO4</t>
  </si>
  <si>
    <t>PO5</t>
  </si>
  <si>
    <t>PI Code</t>
  </si>
  <si>
    <t>Total</t>
  </si>
  <si>
    <t>Percentage</t>
  </si>
  <si>
    <t>S.No</t>
  </si>
  <si>
    <t>Average</t>
  </si>
  <si>
    <t>No of Students above 60%</t>
  </si>
  <si>
    <t>% of Students above 60%</t>
  </si>
  <si>
    <t>PO Attainment level</t>
  </si>
  <si>
    <t>PO attainment level</t>
  </si>
  <si>
    <t>% of Students</t>
  </si>
  <si>
    <t>&gt;81%</t>
  </si>
  <si>
    <t>70-80%</t>
  </si>
  <si>
    <t>&lt;70%</t>
  </si>
  <si>
    <t>The graphical illustrations were relevant and made the concepts easier to understand</t>
  </si>
  <si>
    <t>The connection between the gene and its physical expression was explained</t>
  </si>
  <si>
    <t>I can create a local repository of data</t>
  </si>
  <si>
    <t xml:space="preserve"> I am familiar with various algorithms and underlying principles </t>
  </si>
  <si>
    <t>I know how to answer a biological question using Bioinformatics</t>
  </si>
  <si>
    <t>I am able to decide which algorithm and strategy to apply to a particular dataset</t>
  </si>
  <si>
    <t>I know various concepts of programming</t>
  </si>
  <si>
    <t>I can install any software application and run it efficiently</t>
  </si>
  <si>
    <t>I can write a computer program to analyze biological data</t>
  </si>
  <si>
    <t>I am able to device methodology to solve a research problem</t>
  </si>
  <si>
    <t xml:space="preserve">I can interpret results and able to publish and present my findings </t>
  </si>
  <si>
    <t xml:space="preserve">I am able to differentiate various biological processes </t>
  </si>
  <si>
    <t xml:space="preserve">I am able to differentiate between various types of biological data </t>
  </si>
  <si>
    <t>I can specifically and accurately retrieve and download relevant data</t>
  </si>
  <si>
    <t>I can relate biological data to a biological phenomenon</t>
  </si>
  <si>
    <t xml:space="preserve">I am able to formulate a hypothesis and propose a research problem </t>
  </si>
  <si>
    <t>Course Name</t>
  </si>
  <si>
    <t>BI-511 Basic Concepts in Biology</t>
  </si>
  <si>
    <t>BI-512 Database Management and Data Mining</t>
  </si>
  <si>
    <t>S. No.</t>
  </si>
  <si>
    <t xml:space="preserve">Course Objective </t>
  </si>
  <si>
    <t>Description of Objective</t>
  </si>
  <si>
    <t>Students will be able to classify different types of living cells and biomolecules and their functions</t>
  </si>
  <si>
    <t xml:space="preserve">Students will be able to sketch various organelles </t>
  </si>
  <si>
    <t>Students will be able to demonstrate how a biological process is invoked in response to some stimuli?</t>
  </si>
  <si>
    <t>CO 1</t>
  </si>
  <si>
    <t>CO 2</t>
  </si>
  <si>
    <t>CO 3</t>
  </si>
  <si>
    <t>CO 4</t>
  </si>
  <si>
    <t>Students will be able to classify various DBMS</t>
  </si>
  <si>
    <t>Students Will be able to model a database using ER diagram</t>
  </si>
  <si>
    <t>Students will be able to apply basic statistics to data</t>
  </si>
  <si>
    <t>Students can construct various types of Graphs</t>
  </si>
  <si>
    <t xml:space="preserve">Students will be able to apply principles of probability to analyze biological data   </t>
  </si>
  <si>
    <t xml:space="preserve">Students will be able to use advance statistics such as Correlation regression, hypothesis testing </t>
  </si>
  <si>
    <t>BI-514 Computer Fundamentals, Networking, Web Technology and Basics of C Programming Language</t>
  </si>
  <si>
    <t>Students will be able to use MS Excel, MS Word and MS PowerPoint</t>
  </si>
  <si>
    <t>Students will be able to utilize internet to for data search, retrieval and communication</t>
  </si>
  <si>
    <t xml:space="preserve">Students will be able to create an HTML document   </t>
  </si>
  <si>
    <t>Students will be able to write a C Program</t>
  </si>
  <si>
    <t>BI-515 Introduction to Bioinformatics &amp; Biological Databases</t>
  </si>
  <si>
    <t>Students will be able to experiment with biological data mining using various databases</t>
  </si>
  <si>
    <t xml:space="preserve">Students will be able to classify various Bioinformatics databases </t>
  </si>
  <si>
    <t>Students will be able to know various database retrieval and deposition systems work</t>
  </si>
  <si>
    <t>CO 5</t>
  </si>
  <si>
    <t>Students will differentiate between various formats of biological data and know which format is suitable for a particular application.</t>
  </si>
  <si>
    <t>BI-516 Practicals Based on Database Management &amp; Computer Fundamentals Web Technology and Basics of C Programming Language</t>
  </si>
  <si>
    <t>Students will be able to use Linux and DOS commands on their own data</t>
  </si>
  <si>
    <t>Students will be able to install Linux and Windows on their computers</t>
  </si>
  <si>
    <t>Students will be able to write a C Programs</t>
  </si>
  <si>
    <t xml:space="preserve">BI- 517 Practical’s Based on Biological Databases </t>
  </si>
  <si>
    <t>Students will be gain ability to explore data for different types of research work</t>
  </si>
  <si>
    <t>Students will be confident to search and install a variety of Open Source tools to analyze biological data</t>
  </si>
  <si>
    <t>Students will differentiate between various formats of biological data and know which format is suitable for a particular application</t>
  </si>
  <si>
    <t>BI-521 Concepts in Molecular Biology &amp; r-DNA Technology</t>
  </si>
  <si>
    <t xml:space="preserve">Students will be able to make a comparison between Eukaryotic and Prokaryotic Molecular mechanisms  </t>
  </si>
  <si>
    <t>Students will be able to demonstrate molecular mechanism(s) behind a biological process and its expression?</t>
  </si>
  <si>
    <t>BI-522 Programming in PERL for Bioinformatics</t>
  </si>
  <si>
    <t xml:space="preserve">Students will be able to retrieve a specific data from a large text files of different formats </t>
  </si>
  <si>
    <t xml:space="preserve">Students will be able to select, install and use various BIOPERL Libraries for analysis of biological data </t>
  </si>
  <si>
    <t>BI-523 Basic Mathematics</t>
  </si>
  <si>
    <t>Students will gain basic knowledge of mathematical functions including trigonometric, differential</t>
  </si>
  <si>
    <t>Students will be confident in dealing with multi-dimensional data using matrices, different operations on matrices</t>
  </si>
  <si>
    <t xml:space="preserve">Students will be able to apply the concepts of Differentiation and Integration  for dealing with biological data </t>
  </si>
  <si>
    <t>BI-524 Computational Methods for Sequence Analysis</t>
  </si>
  <si>
    <t>Students will be able to differentiate among different algorithms used to analyze sequence data</t>
  </si>
  <si>
    <t xml:space="preserve">Students will be able to identify various signals from raw data which can be used to create gene prediction models </t>
  </si>
  <si>
    <t>Students will be able to model a pipeline to analyze biological data using various algorithms</t>
  </si>
  <si>
    <t xml:space="preserve">Learners will be able to choose right methods for evolutionary analysis based on the underlying data </t>
  </si>
  <si>
    <t>BI-525 Structural Biology and Bioinformatics</t>
  </si>
  <si>
    <t xml:space="preserve">Students will be able to classify various molecular structure determination methods </t>
  </si>
  <si>
    <t>Students will be able to apply protein classification methods</t>
  </si>
  <si>
    <t xml:space="preserve">Students can distinguish between various protein secondary structure prediction algorithms  </t>
  </si>
  <si>
    <t>Students will be able to predict three dimensional model from a protein sequence</t>
  </si>
  <si>
    <t>Students will be to apply logical thinking</t>
  </si>
  <si>
    <t>Students will be write programs to access remote as well as local databases</t>
  </si>
  <si>
    <t>BI-527 Practical’s Based on Structural Biology and Bioinformatics</t>
  </si>
  <si>
    <t>Students can analyze protein structures using various Molecular graphics packages</t>
  </si>
  <si>
    <t>Students will be able to retrieve protein structures and classify them</t>
  </si>
  <si>
    <t>BI-631 Genomics and Proteomics</t>
  </si>
  <si>
    <t>Students will be skilled to analyze genomic data to mine its various components</t>
  </si>
  <si>
    <t>Students will be able to distinguish various genome mapping techniques</t>
  </si>
  <si>
    <t>Students can demonstrate the use of various software tools/web servers for comparing genomes</t>
  </si>
  <si>
    <t>Students will be able to classify various proteomics techniques and their applications</t>
  </si>
  <si>
    <t>BI-632 Advanced Algorithms for Computational Biology</t>
  </si>
  <si>
    <t>Students will be able to distinguish between different algorithms such as divide and rule, genetic algorithms, machine learning etc.</t>
  </si>
  <si>
    <t>Students will be able to apply these algorithms to analyze biological data</t>
  </si>
  <si>
    <t>Students will be able to choose right algorithm for a specific type of data</t>
  </si>
  <si>
    <t>BI-633 System Biology and Metabolic Pathway Engg.</t>
  </si>
  <si>
    <t xml:space="preserve">Students  know various principles of Systems Biology </t>
  </si>
  <si>
    <t>Students will be acquainted with different protein-protein interaction and pathway databases</t>
  </si>
  <si>
    <t>Students will be able to examine various types of biological switches to control gene expression</t>
  </si>
  <si>
    <t>Students will be able to model a biological system</t>
  </si>
  <si>
    <t>BI-634 Molecular Modeling and Computer Aided Drug Design</t>
  </si>
  <si>
    <t>Students will be able to apply concepts of molecular modelling to represent chemical information on computers and concept of force field</t>
  </si>
  <si>
    <t>Students will able to use of molecular modeling to discover and design new molecules</t>
  </si>
  <si>
    <t xml:space="preserve">Students will be able to differentiate among various molecular descriptors  </t>
  </si>
  <si>
    <t xml:space="preserve">Students can be able to decide the statistical model to be used to represent a QSAR  </t>
  </si>
  <si>
    <t>Students will be able to identify diversity of drug targets and biological relevance</t>
  </si>
  <si>
    <t>CO 6</t>
  </si>
  <si>
    <t>Students will be able to choose a strategy for computer aided drug design</t>
  </si>
  <si>
    <t xml:space="preserve">Students will be able to use various R objects to handle specific type of data  </t>
  </si>
  <si>
    <t xml:space="preserve">Students can be able to read big data from local as well as remote locations  </t>
  </si>
  <si>
    <t>Students can be able to statistically analyze biological data</t>
  </si>
  <si>
    <t xml:space="preserve">Students can be able to decide the type of graphics to visualize and analyze a particular type of data </t>
  </si>
  <si>
    <t xml:space="preserve">Students will be able to write R scripts </t>
  </si>
  <si>
    <t xml:space="preserve">BI-636 Practical’s Based on BI-633 and BI-634 </t>
  </si>
  <si>
    <t>Students will be efficient in searching metabolic pathway databases</t>
  </si>
  <si>
    <t>Students will be able to interpret a protein-protein interaction network</t>
  </si>
  <si>
    <t>Students will be able to develop a Computer Aided Drug Discovery pipeline</t>
  </si>
  <si>
    <t>Students can be able to statistically analyze biological data and build pipelines and R scripts for analysis</t>
  </si>
  <si>
    <t>Seminar on Emerging Trends in Bioinformatics</t>
  </si>
  <si>
    <t>Students will be able to survey latest research articles and research areas to choose the topic of their Seminar</t>
  </si>
  <si>
    <t>Students will be learn to present their ideas in form of a PowerPoint presentation</t>
  </si>
  <si>
    <t>Industrial / Institutional Visit</t>
  </si>
  <si>
    <t>Students will get opportunity to interview scientists on their research areas</t>
  </si>
  <si>
    <t>Students will get opportunity to discover real life applications of various concepts</t>
  </si>
  <si>
    <t>BI-640 Major Research Project</t>
  </si>
  <si>
    <t xml:space="preserve">Students will learn Data mining </t>
  </si>
  <si>
    <t>Student will know to analyze and interpret results</t>
  </si>
  <si>
    <t>Students will be able to decide working on a specific problem, defend and explain the outcomes</t>
  </si>
  <si>
    <t>Students will be able to design a research hypothesis and plan its implementation</t>
  </si>
  <si>
    <t>Learners will be able to evaluate various data mining strategies</t>
  </si>
  <si>
    <t>Students will be able to distinguish between various types of biological data</t>
  </si>
  <si>
    <t>Students will know the tricks to access specific sequence and structural data from various biological databases</t>
  </si>
  <si>
    <t>Students will understand the processes of replication, transcription &amp; translation in molecular biology</t>
  </si>
  <si>
    <t>Students will know the importance and effectiveness of PERL in handling biological data as compared to other programming languages</t>
  </si>
  <si>
    <t>Students will be able to write programs to analyze biological data</t>
  </si>
  <si>
    <t>Students will be able to use with various software and databases used in analysis of sequence and structural data</t>
  </si>
  <si>
    <t>Students will be skilled in modelling 3D structure of proteins</t>
  </si>
  <si>
    <t>Students will be skilled in creating protein-protein interaction maps using various tools</t>
  </si>
  <si>
    <t xml:space="preserve">Students will interpret about the concept of computer algorithms </t>
  </si>
  <si>
    <t>Students will know the importance and effectiveness of R language in analysis of biological data as compared to other platforms</t>
  </si>
  <si>
    <t>Learners will be able to perform Molecular Docking and Molecular Dynamics Simulations and analyze its results</t>
  </si>
  <si>
    <t xml:space="preserve">Learners will be able to develop a QSAR model for the given data </t>
  </si>
  <si>
    <t>Students will be skilled to design and create a database</t>
  </si>
  <si>
    <t>Students will be skilled to design and create a database and perform various operations</t>
  </si>
  <si>
    <r>
      <t>Students will be able to distinguish between various biological processes</t>
    </r>
    <r>
      <rPr>
        <sz val="10"/>
        <color rgb="FF000000"/>
        <rFont val="Arial"/>
        <family val="2"/>
      </rPr>
      <t xml:space="preserve"> </t>
    </r>
  </si>
  <si>
    <t>BI-512 Basic Biostatistics</t>
  </si>
  <si>
    <r>
      <t xml:space="preserve">Students will be able to identity various tools used for cloning </t>
    </r>
    <r>
      <rPr>
        <sz val="10"/>
        <color rgb="FF000000"/>
        <rFont val="Arial"/>
        <family val="2"/>
      </rPr>
      <t xml:space="preserve"> </t>
    </r>
  </si>
  <si>
    <t>BI-526 Practical based on BI-522 (PERL and Bioperl)</t>
  </si>
  <si>
    <t>BI-635 Introduction to Data Analysis using R Programming</t>
  </si>
  <si>
    <t xml:space="preserve">Practical’s based on Practicals based on BI-631 &amp; 635 </t>
  </si>
  <si>
    <t>Knowledge Level</t>
  </si>
  <si>
    <t>Mapping</t>
  </si>
  <si>
    <t>PO1 (3)</t>
  </si>
  <si>
    <t>PO2 (3)</t>
  </si>
  <si>
    <t>PO3 (4)</t>
  </si>
  <si>
    <t>PO4 (5)</t>
  </si>
  <si>
    <t>PO5 (6)</t>
  </si>
  <si>
    <t>CO-Attainment Level</t>
  </si>
  <si>
    <t>PO Attainment 2019-20</t>
  </si>
  <si>
    <t>CO1</t>
  </si>
  <si>
    <t>Q1</t>
  </si>
  <si>
    <t>Q2</t>
  </si>
  <si>
    <t>Paper: BI-511 Basic Concepts in Biology</t>
  </si>
  <si>
    <t>Marks</t>
  </si>
  <si>
    <t>Roll No</t>
  </si>
  <si>
    <t>Total Marks</t>
  </si>
  <si>
    <t>%age</t>
  </si>
  <si>
    <t>score</t>
  </si>
  <si>
    <t>50-59.9</t>
  </si>
  <si>
    <t>&gt;=60</t>
  </si>
  <si>
    <t>40-49.0</t>
  </si>
  <si>
    <t>Total marks of attempted questions</t>
  </si>
  <si>
    <t>Score (3,2,1)</t>
  </si>
  <si>
    <t>Target</t>
  </si>
  <si>
    <t>CO2</t>
  </si>
  <si>
    <t>CO3</t>
  </si>
  <si>
    <t>CO4</t>
  </si>
  <si>
    <t>CO5</t>
  </si>
  <si>
    <t>T1</t>
  </si>
  <si>
    <t>Test1</t>
  </si>
  <si>
    <t>Assignment1</t>
  </si>
  <si>
    <t>Assignment2</t>
  </si>
  <si>
    <t>Write a short note on Proteins, Lipids, Carbohydrates, Nucleic Acids</t>
  </si>
  <si>
    <t>Write any five biological experiments and their outputs</t>
  </si>
  <si>
    <t>Practical Assignment1</t>
  </si>
  <si>
    <t>Practical Assignment2</t>
  </si>
  <si>
    <t>A1</t>
  </si>
  <si>
    <t>PA1</t>
  </si>
  <si>
    <t>PA2</t>
  </si>
  <si>
    <t xml:space="preserve">Retrieve publications from PUBMED with title containing the term "Lung Cancer, published between between 2015 and 2018 </t>
  </si>
  <si>
    <t xml:space="preserve">Search an experimental 3D structure for Wheat Cyclophilin and download its sequence and 3D structure    </t>
  </si>
  <si>
    <t xml:space="preserve">List various primary, secondary and specialized data bases </t>
  </si>
  <si>
    <t>Identify the type of database from the given list of databases</t>
  </si>
  <si>
    <t>Differentiate between SRS and ENTREZ</t>
  </si>
  <si>
    <t>A2</t>
  </si>
  <si>
    <t>Write short notes on Bankit, Seqin, Webin</t>
  </si>
  <si>
    <t>Class Activity 1</t>
  </si>
  <si>
    <t>CA1</t>
  </si>
  <si>
    <t>On the given sheet match the imortant features with the repective format</t>
  </si>
  <si>
    <t xml:space="preserve">Explain various sections of the PDB format </t>
  </si>
  <si>
    <t>Paper: BI-515 and BI517  Introduction to Bioinformatics &amp; Biological Databases</t>
  </si>
  <si>
    <t>Target &gt;= 60% (Y/N)</t>
  </si>
  <si>
    <t>Y</t>
  </si>
  <si>
    <t>N</t>
  </si>
  <si>
    <t>Paper: BI-521 Concepts in Molecular Biology &amp; r-DNA Technology</t>
  </si>
  <si>
    <r>
      <t>Students will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understand the processes of replication, transcription &amp; translation in molecular biology</t>
    </r>
  </si>
  <si>
    <r>
      <t xml:space="preserve">Students will be able to identity various tools used for cloning </t>
    </r>
    <r>
      <rPr>
        <sz val="12"/>
        <color rgb="FF000000"/>
        <rFont val="Times New Roman"/>
        <family val="1"/>
      </rPr>
      <t xml:space="preserve"> </t>
    </r>
  </si>
  <si>
    <t>Test2</t>
  </si>
  <si>
    <t>T2</t>
  </si>
  <si>
    <t>Write features of genetic code and Draw a codon table</t>
  </si>
  <si>
    <t>Write differences between replication and transcription</t>
  </si>
  <si>
    <t xml:space="preserve">Differentiate between Eukaryotic and Prokaryotic Replication </t>
  </si>
  <si>
    <t>Explain Prokaryotic and Eukaryotic promoters and highlight the major differences between them</t>
  </si>
  <si>
    <t xml:space="preserve">Explain control of gene expression in drosophila developmental stages </t>
  </si>
  <si>
    <t>Write a short note on creating genomic and cDNA libraries</t>
  </si>
  <si>
    <t xml:space="preserve">Prepare a comparision table of different types of cloning vectors </t>
  </si>
  <si>
    <t>Compare ribosomes in Eukaryotes and Prokaryotes</t>
  </si>
  <si>
    <t xml:space="preserve">Write functions of DNA, Proteins, Carbohydrates and differentiate between their roles </t>
  </si>
  <si>
    <t>Differentiate between Plant cell and animal cell with the help of a labelled diagram</t>
  </si>
  <si>
    <t>Total Marks obtained</t>
  </si>
  <si>
    <t xml:space="preserve">T1 </t>
  </si>
  <si>
    <t>Questions</t>
  </si>
  <si>
    <t>Roll Nos</t>
  </si>
  <si>
    <t>Write Laballed Diagrams of Eukaryotic cell, Prokaryotic cells, Mitichondria, Chloroplast and Golgi Apparatus</t>
  </si>
  <si>
    <t>Class activity</t>
  </si>
  <si>
    <t>and submit it as a labelled diagram</t>
  </si>
  <si>
    <t>40-49.9</t>
  </si>
  <si>
    <t xml:space="preserve">Each student is require to search from internet search which type of chemical/physical/biological signals triggers a biological process </t>
  </si>
  <si>
    <t>PG Department of Bioinformatics</t>
  </si>
  <si>
    <t>Paper: BI-514 Computer Fundamentals, Networking, Web Technology and Basics of C Programming Language</t>
  </si>
  <si>
    <t>Viva1</t>
  </si>
  <si>
    <t>Based on MS Word and Excel</t>
  </si>
  <si>
    <t>Prepare a power point presentation by including its features such as Table, Design, Graph, Slide Transition, Animations etc.</t>
  </si>
  <si>
    <t>Assignemnt1</t>
  </si>
  <si>
    <t xml:space="preserve">Students will be able to utilize internet to for data search, retrieval and communication </t>
  </si>
  <si>
    <t xml:space="preserve">Live Internet Searching and downloading excercises followed along with the examples </t>
  </si>
  <si>
    <t>Class activity1</t>
  </si>
  <si>
    <t>Explain various sections of HTML alogn with examples</t>
  </si>
  <si>
    <t>Create a HTML document containing, subsections, Tables, Images, Hyperlinks and paragrahs using different formatting options</t>
  </si>
  <si>
    <t xml:space="preserve">Students will be able to write a C Program  </t>
  </si>
  <si>
    <t xml:space="preserve">Write a program in C to print a multiplication table of a given number </t>
  </si>
  <si>
    <t>T1a</t>
  </si>
  <si>
    <t>T1b</t>
  </si>
  <si>
    <t>Write a program using functions to find factorial of a number</t>
  </si>
  <si>
    <t>Write various string manipulations functions in C and write a porogram to find the reverse of a DNA sequence</t>
  </si>
  <si>
    <t xml:space="preserve">Students will be able to retrieve a specific data from a large text files of different formats   </t>
  </si>
  <si>
    <t>Write comparison of PERL with other popular languages such as C++, JAVA, C etc.</t>
  </si>
  <si>
    <t>Write features of the PERL Language make it effective for handling biological data</t>
  </si>
  <si>
    <t>CA2</t>
  </si>
  <si>
    <t>GD1</t>
  </si>
  <si>
    <t>Group discussion on File Handling</t>
  </si>
  <si>
    <t>Retrive a genome sequence from NCBI in fasta format and read it using the File hadling feature of PERL</t>
  </si>
  <si>
    <t xml:space="preserve">Write a short note on Bioperl and its applications </t>
  </si>
  <si>
    <t>Install BIOPERL, show reading of sequence files in Genbank format using Bioperl and Do local BLAST using it</t>
  </si>
  <si>
    <t xml:space="preserve">Write a program to read atoms information from PDB file </t>
  </si>
  <si>
    <t xml:space="preserve">Write a program to count Number of Positively charged, negatively charged, hydrophobic and polar amino acids in a given sequence download from Swissprot </t>
  </si>
  <si>
    <t>Paper: BI-522 &amp; 526 Programming in PERL for Bioinformatics</t>
  </si>
  <si>
    <r>
      <t>Students will interpret about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the concept of computer algorithms </t>
    </r>
  </si>
  <si>
    <r>
      <t xml:space="preserve">Students will be able to choose right algorithm for a specific type of data </t>
    </r>
    <r>
      <rPr>
        <sz val="12"/>
        <color rgb="FF000000"/>
        <rFont val="Times New Roman"/>
        <family val="1"/>
      </rPr>
      <t xml:space="preserve"> </t>
    </r>
  </si>
  <si>
    <t>Paper: BI-634 Molecular Modeling and Computer Aided Drug Design</t>
  </si>
  <si>
    <t xml:space="preserve">Students will able to use of molecular modeling to discover and design new molecules  </t>
  </si>
  <si>
    <r>
      <t xml:space="preserve">Students can be able to decide the statistical model to be used to represent a QSAR  </t>
    </r>
    <r>
      <rPr>
        <sz val="12"/>
        <color rgb="FF000000"/>
        <rFont val="Times New Roman"/>
        <family val="1"/>
      </rPr>
      <t xml:space="preserve"> </t>
    </r>
  </si>
  <si>
    <t>Paper: BI-635 Introduction to Data Analysis using R Programming</t>
  </si>
  <si>
    <r>
      <t>Students can be able to statistically analyze biological data</t>
    </r>
    <r>
      <rPr>
        <sz val="12"/>
        <color rgb="FF000000"/>
        <rFont val="Times New Roman"/>
        <family val="1"/>
      </rPr>
      <t xml:space="preserve"> </t>
    </r>
  </si>
  <si>
    <t xml:space="preserve">Differentiate between Computer algorithm and pseudocode </t>
  </si>
  <si>
    <t>Write an algoithm to compare two protein sequences</t>
  </si>
  <si>
    <t>Write different types algorithms along with their salient features and specific applications in general</t>
  </si>
  <si>
    <t>Search from the internet and list softwares based on Dynamics Programming, Genetic Algorithms, Decision Tree, Neural Networks, SVM etc.</t>
  </si>
  <si>
    <t>Write a case study of HMMER Package to analyze Biological data using HMM</t>
  </si>
  <si>
    <t xml:space="preserve">Write detailed flowchar of PHD secondary structure prediction algorithm  </t>
  </si>
  <si>
    <t>Group discussion on choosing the right algorithm for specific biological application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</si>
</sst>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/>
    <xf numFmtId="0" fontId="3" fillId="0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6" xfId="0" applyFont="1" applyFill="1" applyBorder="1"/>
    <xf numFmtId="164" fontId="4" fillId="0" borderId="1" xfId="1" applyFont="1" applyFill="1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165" fontId="4" fillId="0" borderId="6" xfId="0" applyNumberFormat="1" applyFont="1" applyBorder="1"/>
    <xf numFmtId="165" fontId="4" fillId="0" borderId="1" xfId="0" applyNumberFormat="1" applyFont="1" applyBorder="1"/>
    <xf numFmtId="2" fontId="4" fillId="0" borderId="0" xfId="0" applyNumberFormat="1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13" xfId="0" applyFont="1" applyBorder="1"/>
    <xf numFmtId="0" fontId="4" fillId="0" borderId="15" xfId="0" applyFont="1" applyBorder="1"/>
    <xf numFmtId="0" fontId="0" fillId="0" borderId="11" xfId="0" applyBorder="1"/>
    <xf numFmtId="0" fontId="5" fillId="0" borderId="12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16" xfId="0" applyFont="1" applyBorder="1"/>
    <xf numFmtId="0" fontId="5" fillId="0" borderId="4" xfId="0" applyFont="1" applyBorder="1"/>
    <xf numFmtId="0" fontId="2" fillId="0" borderId="17" xfId="0" applyFont="1" applyBorder="1"/>
    <xf numFmtId="0" fontId="5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0" xfId="0" applyFill="1"/>
    <xf numFmtId="0" fontId="4" fillId="4" borderId="1" xfId="0" applyFont="1" applyFill="1" applyBorder="1"/>
    <xf numFmtId="0" fontId="5" fillId="4" borderId="1" xfId="0" applyFont="1" applyFill="1" applyBorder="1" applyAlignment="1">
      <alignment vertical="top" wrapText="1"/>
    </xf>
    <xf numFmtId="0" fontId="4" fillId="5" borderId="1" xfId="0" applyFont="1" applyFill="1" applyBorder="1"/>
    <xf numFmtId="0" fontId="5" fillId="5" borderId="1" xfId="0" applyFont="1" applyFill="1" applyBorder="1" applyAlignment="1">
      <alignment vertical="top" wrapText="1"/>
    </xf>
    <xf numFmtId="0" fontId="4" fillId="6" borderId="2" xfId="0" applyFont="1" applyFill="1" applyBorder="1" applyAlignment="1"/>
    <xf numFmtId="0" fontId="4" fillId="6" borderId="1" xfId="0" applyFont="1" applyFill="1" applyBorder="1"/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/>
    <xf numFmtId="0" fontId="4" fillId="5" borderId="2" xfId="0" applyFont="1" applyFill="1" applyBorder="1"/>
    <xf numFmtId="0" fontId="5" fillId="5" borderId="2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13" fillId="0" borderId="0" xfId="0" applyFont="1"/>
    <xf numFmtId="0" fontId="12" fillId="0" borderId="0" xfId="0" applyFont="1" applyAlignment="1"/>
    <xf numFmtId="0" fontId="2" fillId="7" borderId="2" xfId="0" applyFont="1" applyFill="1" applyBorder="1"/>
    <xf numFmtId="0" fontId="2" fillId="7" borderId="6" xfId="0" applyFont="1" applyFill="1" applyBorder="1"/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8" borderId="0" xfId="0" applyFill="1"/>
    <xf numFmtId="0" fontId="2" fillId="7" borderId="1" xfId="0" applyFont="1" applyFill="1" applyBorder="1"/>
    <xf numFmtId="0" fontId="14" fillId="0" borderId="0" xfId="0" applyFont="1"/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7" borderId="0" xfId="0" applyFont="1" applyFill="1"/>
    <xf numFmtId="0" fontId="0" fillId="0" borderId="0" xfId="0" applyAlignment="1">
      <alignment horizontal="left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</cellXfs>
  <cellStyles count="2">
    <cellStyle name="Comma 2" xfId="1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9"/>
  <sheetViews>
    <sheetView zoomScale="70" zoomScaleNormal="70" workbookViewId="0">
      <selection activeCell="K20" sqref="K20"/>
    </sheetView>
  </sheetViews>
  <sheetFormatPr defaultRowHeight="15"/>
  <cols>
    <col min="3" max="3" width="14.7109375" customWidth="1"/>
    <col min="4" max="4" width="12" customWidth="1"/>
    <col min="5" max="5" width="11" customWidth="1"/>
    <col min="6" max="6" width="20.140625" customWidth="1"/>
    <col min="7" max="7" width="11.85546875" customWidth="1"/>
    <col min="8" max="8" width="10.28515625" customWidth="1"/>
    <col min="9" max="9" width="17.140625" customWidth="1"/>
    <col min="10" max="10" width="12.5703125" customWidth="1"/>
    <col min="11" max="11" width="16.140625" customWidth="1"/>
    <col min="12" max="12" width="12.85546875" customWidth="1"/>
    <col min="13" max="13" width="14.28515625" customWidth="1"/>
    <col min="14" max="14" width="15.5703125" customWidth="1"/>
    <col min="15" max="15" width="15.140625" customWidth="1"/>
    <col min="16" max="16" width="12.7109375" customWidth="1"/>
    <col min="17" max="17" width="13.5703125" customWidth="1"/>
    <col min="20" max="20" width="13.5703125" customWidth="1"/>
  </cols>
  <sheetData>
    <row r="1" spans="1:27" ht="32.25" customHeight="1">
      <c r="D1" s="75" t="s">
        <v>239</v>
      </c>
      <c r="E1" s="75"/>
      <c r="F1" s="75"/>
    </row>
    <row r="2" spans="1:27" ht="18.75">
      <c r="D2" s="76" t="s">
        <v>169</v>
      </c>
      <c r="E2" s="76"/>
      <c r="F2" s="76"/>
    </row>
    <row r="3" spans="1:27" s="30" customFormat="1">
      <c r="A3" s="7"/>
      <c r="B3" s="82" t="s">
        <v>0</v>
      </c>
      <c r="C3" s="83"/>
      <c r="D3" s="84"/>
      <c r="E3" s="82" t="s">
        <v>1</v>
      </c>
      <c r="F3" s="83"/>
      <c r="G3" s="83"/>
      <c r="H3" s="84"/>
      <c r="I3" s="82" t="s">
        <v>2</v>
      </c>
      <c r="J3" s="83"/>
      <c r="K3" s="84"/>
      <c r="L3" s="82" t="s">
        <v>3</v>
      </c>
      <c r="M3" s="83"/>
      <c r="N3" s="84"/>
      <c r="O3" s="82" t="s">
        <v>4</v>
      </c>
      <c r="P3" s="83"/>
      <c r="Q3" s="83"/>
      <c r="R3" s="7" t="s">
        <v>0</v>
      </c>
      <c r="S3" s="7" t="s">
        <v>1</v>
      </c>
      <c r="T3" s="7" t="s">
        <v>2</v>
      </c>
      <c r="U3" s="7" t="s">
        <v>3</v>
      </c>
      <c r="V3" s="7" t="s">
        <v>4</v>
      </c>
      <c r="W3" s="8" t="s">
        <v>0</v>
      </c>
      <c r="X3" s="9" t="s">
        <v>1</v>
      </c>
      <c r="Y3" s="9" t="s">
        <v>2</v>
      </c>
      <c r="Z3" s="7" t="s">
        <v>3</v>
      </c>
      <c r="AA3" s="9" t="s">
        <v>4</v>
      </c>
    </row>
    <row r="4" spans="1:27">
      <c r="A4" s="35" t="s">
        <v>5</v>
      </c>
      <c r="B4" s="36">
        <v>1.1000000000000001</v>
      </c>
      <c r="C4" s="36">
        <v>1.2</v>
      </c>
      <c r="D4" s="36">
        <v>1.3</v>
      </c>
      <c r="E4" s="31">
        <v>2.1</v>
      </c>
      <c r="F4" s="31">
        <v>2.2000000000000002</v>
      </c>
      <c r="G4" s="31">
        <v>2.2999999999999998</v>
      </c>
      <c r="H4" s="31">
        <v>2.4</v>
      </c>
      <c r="I4" s="18">
        <v>3.1</v>
      </c>
      <c r="J4" s="18">
        <v>3.2</v>
      </c>
      <c r="K4" s="18">
        <v>3.3</v>
      </c>
      <c r="L4" s="17">
        <v>4.0999999999999996</v>
      </c>
      <c r="M4" s="17">
        <v>4.2</v>
      </c>
      <c r="N4" s="17">
        <v>4.3</v>
      </c>
      <c r="O4" s="33">
        <v>5.0999999999999996</v>
      </c>
      <c r="P4" s="33">
        <v>5.2</v>
      </c>
      <c r="Q4" s="39">
        <v>5.3</v>
      </c>
      <c r="R4" s="81" t="s">
        <v>6</v>
      </c>
      <c r="S4" s="81"/>
      <c r="T4" s="81"/>
      <c r="U4" s="81"/>
      <c r="V4" s="81"/>
      <c r="W4" s="81" t="s">
        <v>7</v>
      </c>
      <c r="X4" s="81"/>
      <c r="Y4" s="81"/>
      <c r="Z4" s="81"/>
      <c r="AA4" s="81"/>
    </row>
    <row r="5" spans="1:27" s="45" customFormat="1" ht="127.5" customHeight="1">
      <c r="A5" s="41" t="s">
        <v>8</v>
      </c>
      <c r="B5" s="37" t="s">
        <v>29</v>
      </c>
      <c r="C5" s="37" t="s">
        <v>18</v>
      </c>
      <c r="D5" s="37" t="s">
        <v>19</v>
      </c>
      <c r="E5" s="32" t="s">
        <v>30</v>
      </c>
      <c r="F5" s="32" t="s">
        <v>31</v>
      </c>
      <c r="G5" s="32" t="s">
        <v>20</v>
      </c>
      <c r="H5" s="32" t="s">
        <v>32</v>
      </c>
      <c r="I5" s="28" t="s">
        <v>22</v>
      </c>
      <c r="J5" s="28" t="s">
        <v>21</v>
      </c>
      <c r="K5" s="28" t="s">
        <v>23</v>
      </c>
      <c r="L5" s="29" t="s">
        <v>24</v>
      </c>
      <c r="M5" s="29" t="s">
        <v>25</v>
      </c>
      <c r="N5" s="29" t="s">
        <v>26</v>
      </c>
      <c r="O5" s="34" t="s">
        <v>33</v>
      </c>
      <c r="P5" s="34" t="s">
        <v>27</v>
      </c>
      <c r="Q5" s="40" t="s">
        <v>28</v>
      </c>
      <c r="R5" s="42"/>
      <c r="S5" s="43"/>
      <c r="T5" s="43"/>
      <c r="U5" s="43"/>
      <c r="V5" s="43"/>
      <c r="W5" s="44"/>
      <c r="X5" s="44"/>
      <c r="Y5" s="44"/>
      <c r="Z5" s="44"/>
      <c r="AA5" s="44"/>
    </row>
    <row r="6" spans="1:27">
      <c r="A6" s="38">
        <v>1</v>
      </c>
      <c r="B6" s="36">
        <v>5</v>
      </c>
      <c r="C6" s="36">
        <v>4</v>
      </c>
      <c r="D6" s="36">
        <v>5</v>
      </c>
      <c r="E6" s="31">
        <v>5</v>
      </c>
      <c r="F6" s="31">
        <v>4</v>
      </c>
      <c r="G6" s="31">
        <v>5</v>
      </c>
      <c r="H6" s="31">
        <v>4</v>
      </c>
      <c r="I6" s="18">
        <v>5</v>
      </c>
      <c r="J6" s="18">
        <v>5</v>
      </c>
      <c r="K6" s="18">
        <v>4</v>
      </c>
      <c r="L6" s="17">
        <v>5</v>
      </c>
      <c r="M6" s="17">
        <v>5</v>
      </c>
      <c r="N6" s="17">
        <v>4</v>
      </c>
      <c r="O6" s="33">
        <v>5</v>
      </c>
      <c r="P6" s="33">
        <v>4</v>
      </c>
      <c r="Q6" s="39">
        <v>4</v>
      </c>
      <c r="R6" s="12">
        <f>SUM(B6:D6)</f>
        <v>14</v>
      </c>
      <c r="S6" s="6">
        <f>SUM(E6:H6)</f>
        <v>18</v>
      </c>
      <c r="T6" s="6">
        <f>SUM(I6:K6)</f>
        <v>14</v>
      </c>
      <c r="U6" s="6">
        <f>SUM(L6:N6)</f>
        <v>14</v>
      </c>
      <c r="V6" s="13">
        <f>SUM(O6:Q6)</f>
        <v>13</v>
      </c>
      <c r="W6" s="14">
        <f>(R6/15)*100</f>
        <v>93.333333333333329</v>
      </c>
      <c r="X6" s="14">
        <f>(S6/20)*100</f>
        <v>90</v>
      </c>
      <c r="Y6" s="14">
        <f>(T6/15)*100</f>
        <v>93.333333333333329</v>
      </c>
      <c r="Z6" s="14">
        <f>(U6/15)*100</f>
        <v>93.333333333333329</v>
      </c>
      <c r="AA6" s="14">
        <f>(V6/15)*100</f>
        <v>86.666666666666671</v>
      </c>
    </row>
    <row r="7" spans="1:27">
      <c r="A7" s="38">
        <v>2</v>
      </c>
      <c r="B7" s="36">
        <v>4</v>
      </c>
      <c r="C7" s="36">
        <v>4</v>
      </c>
      <c r="D7" s="36">
        <v>5</v>
      </c>
      <c r="E7" s="31">
        <v>4</v>
      </c>
      <c r="F7" s="31">
        <v>4</v>
      </c>
      <c r="G7" s="31">
        <v>4</v>
      </c>
      <c r="H7" s="31">
        <v>4</v>
      </c>
      <c r="I7" s="18">
        <v>4</v>
      </c>
      <c r="J7" s="18">
        <v>4</v>
      </c>
      <c r="K7" s="18">
        <v>4</v>
      </c>
      <c r="L7" s="17">
        <v>5</v>
      </c>
      <c r="M7" s="17">
        <v>4</v>
      </c>
      <c r="N7" s="17">
        <v>5</v>
      </c>
      <c r="O7" s="33">
        <v>4</v>
      </c>
      <c r="P7" s="33">
        <v>4</v>
      </c>
      <c r="Q7" s="39">
        <v>3</v>
      </c>
      <c r="R7" s="12">
        <f t="shared" ref="R7:R14" si="0">SUM(B7:D7)</f>
        <v>13</v>
      </c>
      <c r="S7" s="6">
        <f t="shared" ref="S7:S14" si="1">SUM(E7:H7)</f>
        <v>16</v>
      </c>
      <c r="T7" s="6">
        <f t="shared" ref="T7:T14" si="2">SUM(I7:K7)</f>
        <v>12</v>
      </c>
      <c r="U7" s="6">
        <f t="shared" ref="U7:U14" si="3">SUM(L7:N7)</f>
        <v>14</v>
      </c>
      <c r="V7" s="13">
        <f t="shared" ref="V7:V14" si="4">SUM(O7:Q7)</f>
        <v>11</v>
      </c>
      <c r="W7" s="14">
        <f t="shared" ref="W7:W14" si="5">(R7/15)*100</f>
        <v>86.666666666666671</v>
      </c>
      <c r="X7" s="14">
        <f t="shared" ref="X7:X14" si="6">(S7/20)*100</f>
        <v>80</v>
      </c>
      <c r="Y7" s="14">
        <f t="shared" ref="Y7:Y14" si="7">(T7/15)*100</f>
        <v>80</v>
      </c>
      <c r="Z7" s="14">
        <f t="shared" ref="Z7:Z14" si="8">(U7/15)*100</f>
        <v>93.333333333333329</v>
      </c>
      <c r="AA7" s="14">
        <f t="shared" ref="AA7:AA14" si="9">(V7/15)*100</f>
        <v>73.333333333333329</v>
      </c>
    </row>
    <row r="8" spans="1:27">
      <c r="A8" s="38">
        <v>3</v>
      </c>
      <c r="B8" s="36">
        <v>5</v>
      </c>
      <c r="C8" s="36">
        <v>4</v>
      </c>
      <c r="D8" s="36">
        <v>5</v>
      </c>
      <c r="E8" s="31">
        <v>4</v>
      </c>
      <c r="F8" s="31">
        <v>5</v>
      </c>
      <c r="G8" s="31">
        <v>5</v>
      </c>
      <c r="H8" s="31">
        <v>4</v>
      </c>
      <c r="I8" s="18">
        <v>5</v>
      </c>
      <c r="J8" s="18">
        <v>5</v>
      </c>
      <c r="K8" s="18">
        <v>5</v>
      </c>
      <c r="L8" s="17">
        <v>5</v>
      </c>
      <c r="M8" s="17">
        <v>5</v>
      </c>
      <c r="N8" s="17">
        <v>4</v>
      </c>
      <c r="O8" s="33">
        <v>4</v>
      </c>
      <c r="P8" s="33">
        <v>5</v>
      </c>
      <c r="Q8" s="39">
        <v>4</v>
      </c>
      <c r="R8" s="12">
        <f>SUM(B11:D11)</f>
        <v>9</v>
      </c>
      <c r="S8" s="6">
        <f>SUM(E11:H11)</f>
        <v>11</v>
      </c>
      <c r="T8" s="6">
        <f>SUM(I11:K11)</f>
        <v>10</v>
      </c>
      <c r="U8" s="6">
        <f>SUM(L11:N11)</f>
        <v>8</v>
      </c>
      <c r="V8" s="13">
        <f>SUM(O11:Q11)</f>
        <v>7</v>
      </c>
      <c r="W8" s="14">
        <f t="shared" si="5"/>
        <v>60</v>
      </c>
      <c r="X8" s="14">
        <f t="shared" si="6"/>
        <v>55.000000000000007</v>
      </c>
      <c r="Y8" s="14">
        <f t="shared" si="7"/>
        <v>66.666666666666657</v>
      </c>
      <c r="Z8" s="14">
        <f t="shared" si="8"/>
        <v>53.333333333333336</v>
      </c>
      <c r="AA8" s="14">
        <f t="shared" si="9"/>
        <v>46.666666666666664</v>
      </c>
    </row>
    <row r="9" spans="1:27">
      <c r="A9" s="38">
        <v>4</v>
      </c>
      <c r="B9" s="36">
        <v>4</v>
      </c>
      <c r="C9" s="36">
        <v>4</v>
      </c>
      <c r="D9" s="36">
        <v>4</v>
      </c>
      <c r="E9" s="31">
        <v>4</v>
      </c>
      <c r="F9" s="31">
        <v>4</v>
      </c>
      <c r="G9" s="31">
        <v>4</v>
      </c>
      <c r="H9" s="31">
        <v>5</v>
      </c>
      <c r="I9" s="18">
        <v>4</v>
      </c>
      <c r="J9" s="18">
        <v>4</v>
      </c>
      <c r="K9" s="18">
        <v>4</v>
      </c>
      <c r="L9" s="17">
        <v>4</v>
      </c>
      <c r="M9" s="17">
        <v>4</v>
      </c>
      <c r="N9" s="17">
        <v>4</v>
      </c>
      <c r="O9" s="33">
        <v>4</v>
      </c>
      <c r="P9" s="33">
        <v>5</v>
      </c>
      <c r="Q9" s="39">
        <v>4</v>
      </c>
      <c r="R9" s="12">
        <f t="shared" si="0"/>
        <v>12</v>
      </c>
      <c r="S9" s="6">
        <f t="shared" si="1"/>
        <v>17</v>
      </c>
      <c r="T9" s="6">
        <f t="shared" si="2"/>
        <v>12</v>
      </c>
      <c r="U9" s="6">
        <f t="shared" si="3"/>
        <v>12</v>
      </c>
      <c r="V9" s="13">
        <f t="shared" si="4"/>
        <v>13</v>
      </c>
      <c r="W9" s="14">
        <f t="shared" si="5"/>
        <v>80</v>
      </c>
      <c r="X9" s="14">
        <f t="shared" si="6"/>
        <v>85</v>
      </c>
      <c r="Y9" s="14">
        <f t="shared" si="7"/>
        <v>80</v>
      </c>
      <c r="Z9" s="14">
        <f t="shared" si="8"/>
        <v>80</v>
      </c>
      <c r="AA9" s="14">
        <f t="shared" si="9"/>
        <v>86.666666666666671</v>
      </c>
    </row>
    <row r="10" spans="1:27">
      <c r="A10" s="38">
        <v>5</v>
      </c>
      <c r="B10" s="36">
        <v>3</v>
      </c>
      <c r="C10" s="36">
        <v>3</v>
      </c>
      <c r="D10" s="36">
        <v>3</v>
      </c>
      <c r="E10" s="31">
        <v>3</v>
      </c>
      <c r="F10" s="31">
        <v>2</v>
      </c>
      <c r="G10" s="31">
        <v>4</v>
      </c>
      <c r="H10" s="31">
        <v>5</v>
      </c>
      <c r="I10" s="18">
        <v>3</v>
      </c>
      <c r="J10" s="18">
        <v>3</v>
      </c>
      <c r="K10" s="18">
        <v>3</v>
      </c>
      <c r="L10" s="17">
        <v>4</v>
      </c>
      <c r="M10" s="17">
        <v>3</v>
      </c>
      <c r="N10" s="17">
        <v>3</v>
      </c>
      <c r="O10" s="33">
        <v>3</v>
      </c>
      <c r="P10" s="33">
        <v>4</v>
      </c>
      <c r="Q10" s="39">
        <v>4</v>
      </c>
      <c r="R10" s="12">
        <f t="shared" si="0"/>
        <v>9</v>
      </c>
      <c r="S10" s="6">
        <f t="shared" si="1"/>
        <v>14</v>
      </c>
      <c r="T10" s="6">
        <f t="shared" si="2"/>
        <v>9</v>
      </c>
      <c r="U10" s="6">
        <f t="shared" si="3"/>
        <v>10</v>
      </c>
      <c r="V10" s="13">
        <f t="shared" si="4"/>
        <v>11</v>
      </c>
      <c r="W10" s="14">
        <f t="shared" si="5"/>
        <v>60</v>
      </c>
      <c r="X10" s="14">
        <f t="shared" si="6"/>
        <v>70</v>
      </c>
      <c r="Y10" s="14">
        <f t="shared" si="7"/>
        <v>60</v>
      </c>
      <c r="Z10" s="14">
        <f t="shared" si="8"/>
        <v>66.666666666666657</v>
      </c>
      <c r="AA10" s="14">
        <f t="shared" si="9"/>
        <v>73.333333333333329</v>
      </c>
    </row>
    <row r="11" spans="1:27">
      <c r="A11" s="38">
        <v>6</v>
      </c>
      <c r="B11" s="36">
        <v>4</v>
      </c>
      <c r="C11" s="36">
        <v>3</v>
      </c>
      <c r="D11" s="36">
        <v>2</v>
      </c>
      <c r="E11" s="31">
        <v>3</v>
      </c>
      <c r="F11" s="31">
        <v>3</v>
      </c>
      <c r="G11" s="31">
        <v>2</v>
      </c>
      <c r="H11" s="31">
        <v>3</v>
      </c>
      <c r="I11" s="18">
        <v>3</v>
      </c>
      <c r="J11" s="18">
        <v>3</v>
      </c>
      <c r="K11" s="18">
        <v>4</v>
      </c>
      <c r="L11" s="17">
        <v>2</v>
      </c>
      <c r="M11" s="17">
        <v>3</v>
      </c>
      <c r="N11" s="17">
        <v>3</v>
      </c>
      <c r="O11" s="33">
        <v>2</v>
      </c>
      <c r="P11" s="33">
        <v>3</v>
      </c>
      <c r="Q11" s="39">
        <v>2</v>
      </c>
      <c r="R11" s="12">
        <f>SUM(B8:D8)</f>
        <v>14</v>
      </c>
      <c r="S11" s="6">
        <f>SUM(E8:H8)</f>
        <v>18</v>
      </c>
      <c r="T11" s="6">
        <f>SUM(I8:K8)</f>
        <v>15</v>
      </c>
      <c r="U11" s="6">
        <f>SUM(L8:N8)</f>
        <v>14</v>
      </c>
      <c r="V11" s="13">
        <f>SUM(O8:Q8)</f>
        <v>13</v>
      </c>
      <c r="W11" s="14">
        <f t="shared" si="5"/>
        <v>93.333333333333329</v>
      </c>
      <c r="X11" s="14">
        <f t="shared" si="6"/>
        <v>90</v>
      </c>
      <c r="Y11" s="14">
        <f t="shared" si="7"/>
        <v>100</v>
      </c>
      <c r="Z11" s="14">
        <f t="shared" si="8"/>
        <v>93.333333333333329</v>
      </c>
      <c r="AA11" s="14">
        <f t="shared" si="9"/>
        <v>86.666666666666671</v>
      </c>
    </row>
    <row r="12" spans="1:27">
      <c r="A12" s="38">
        <v>7</v>
      </c>
      <c r="B12" s="36">
        <v>3</v>
      </c>
      <c r="C12" s="36">
        <v>4</v>
      </c>
      <c r="D12" s="36">
        <v>4</v>
      </c>
      <c r="E12" s="31">
        <v>3</v>
      </c>
      <c r="F12" s="31">
        <v>4</v>
      </c>
      <c r="G12" s="31">
        <v>3</v>
      </c>
      <c r="H12" s="31">
        <v>3</v>
      </c>
      <c r="I12" s="18">
        <v>4</v>
      </c>
      <c r="J12" s="18">
        <v>3</v>
      </c>
      <c r="K12" s="18">
        <v>4</v>
      </c>
      <c r="L12" s="17">
        <v>3</v>
      </c>
      <c r="M12" s="17">
        <v>3</v>
      </c>
      <c r="N12" s="17">
        <v>3</v>
      </c>
      <c r="O12" s="33">
        <v>4</v>
      </c>
      <c r="P12" s="33">
        <v>4</v>
      </c>
      <c r="Q12" s="39">
        <v>2</v>
      </c>
      <c r="R12" s="12">
        <f t="shared" si="0"/>
        <v>11</v>
      </c>
      <c r="S12" s="6">
        <f t="shared" si="1"/>
        <v>13</v>
      </c>
      <c r="T12" s="6">
        <f t="shared" si="2"/>
        <v>11</v>
      </c>
      <c r="U12" s="6">
        <f t="shared" si="3"/>
        <v>9</v>
      </c>
      <c r="V12" s="13">
        <f t="shared" si="4"/>
        <v>10</v>
      </c>
      <c r="W12" s="14">
        <f t="shared" si="5"/>
        <v>73.333333333333329</v>
      </c>
      <c r="X12" s="14">
        <f t="shared" si="6"/>
        <v>65</v>
      </c>
      <c r="Y12" s="14">
        <f t="shared" si="7"/>
        <v>73.333333333333329</v>
      </c>
      <c r="Z12" s="14">
        <f t="shared" si="8"/>
        <v>60</v>
      </c>
      <c r="AA12" s="14">
        <f t="shared" si="9"/>
        <v>66.666666666666657</v>
      </c>
    </row>
    <row r="13" spans="1:27">
      <c r="A13" s="38">
        <v>8</v>
      </c>
      <c r="B13" s="36">
        <v>4</v>
      </c>
      <c r="C13" s="36">
        <v>4</v>
      </c>
      <c r="D13" s="36">
        <v>4</v>
      </c>
      <c r="E13" s="31">
        <v>4</v>
      </c>
      <c r="F13" s="31">
        <v>4</v>
      </c>
      <c r="G13" s="31">
        <v>4</v>
      </c>
      <c r="H13" s="31">
        <v>4</v>
      </c>
      <c r="I13" s="18">
        <v>3</v>
      </c>
      <c r="J13" s="18">
        <v>4</v>
      </c>
      <c r="K13" s="18">
        <v>4</v>
      </c>
      <c r="L13" s="17">
        <v>3</v>
      </c>
      <c r="M13" s="17">
        <v>4</v>
      </c>
      <c r="N13" s="17">
        <v>5</v>
      </c>
      <c r="O13" s="33">
        <v>3</v>
      </c>
      <c r="P13" s="33">
        <v>4</v>
      </c>
      <c r="Q13" s="39">
        <v>4</v>
      </c>
      <c r="R13" s="11">
        <f t="shared" si="0"/>
        <v>12</v>
      </c>
      <c r="S13" s="11">
        <f t="shared" si="1"/>
        <v>16</v>
      </c>
      <c r="T13" s="11">
        <f t="shared" si="2"/>
        <v>11</v>
      </c>
      <c r="U13" s="11">
        <f t="shared" si="3"/>
        <v>12</v>
      </c>
      <c r="V13" s="11">
        <f t="shared" si="4"/>
        <v>11</v>
      </c>
      <c r="W13" s="11">
        <f t="shared" si="5"/>
        <v>80</v>
      </c>
      <c r="X13" s="11">
        <f t="shared" si="6"/>
        <v>80</v>
      </c>
      <c r="Y13" s="11">
        <f t="shared" si="7"/>
        <v>73.333333333333329</v>
      </c>
      <c r="Z13" s="11">
        <f t="shared" si="8"/>
        <v>80</v>
      </c>
      <c r="AA13" s="11">
        <f t="shared" si="9"/>
        <v>73.333333333333329</v>
      </c>
    </row>
    <row r="14" spans="1:27">
      <c r="A14" s="38">
        <v>9</v>
      </c>
      <c r="B14" s="36">
        <v>3</v>
      </c>
      <c r="C14" s="36">
        <v>4</v>
      </c>
      <c r="D14" s="36">
        <v>4</v>
      </c>
      <c r="E14" s="31">
        <v>4</v>
      </c>
      <c r="F14" s="31">
        <v>4</v>
      </c>
      <c r="G14" s="31">
        <v>3</v>
      </c>
      <c r="H14" s="31">
        <v>4</v>
      </c>
      <c r="I14" s="18">
        <v>5</v>
      </c>
      <c r="J14" s="18">
        <v>4</v>
      </c>
      <c r="K14" s="18">
        <v>4</v>
      </c>
      <c r="L14" s="17">
        <v>4</v>
      </c>
      <c r="M14" s="17">
        <v>5</v>
      </c>
      <c r="N14" s="17">
        <v>4</v>
      </c>
      <c r="O14" s="33">
        <v>4</v>
      </c>
      <c r="P14" s="33">
        <v>4</v>
      </c>
      <c r="Q14" s="39">
        <v>4</v>
      </c>
      <c r="R14" s="11">
        <f t="shared" si="0"/>
        <v>11</v>
      </c>
      <c r="S14" s="11">
        <f t="shared" si="1"/>
        <v>15</v>
      </c>
      <c r="T14" s="11">
        <f t="shared" si="2"/>
        <v>13</v>
      </c>
      <c r="U14" s="11">
        <f t="shared" si="3"/>
        <v>13</v>
      </c>
      <c r="V14" s="11">
        <f t="shared" si="4"/>
        <v>12</v>
      </c>
      <c r="W14" s="11">
        <f t="shared" si="5"/>
        <v>73.333333333333329</v>
      </c>
      <c r="X14" s="11">
        <f t="shared" si="6"/>
        <v>75</v>
      </c>
      <c r="Y14" s="11">
        <f t="shared" si="7"/>
        <v>86.666666666666671</v>
      </c>
      <c r="Z14" s="11">
        <f t="shared" si="8"/>
        <v>86.666666666666671</v>
      </c>
      <c r="AA14" s="11">
        <f t="shared" si="9"/>
        <v>80</v>
      </c>
    </row>
    <row r="15" spans="1:27" ht="15.75">
      <c r="A15" s="11"/>
      <c r="B15" s="11"/>
      <c r="C15" s="11"/>
      <c r="D15" s="4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77" t="s">
        <v>9</v>
      </c>
      <c r="T15" s="78"/>
      <c r="U15" s="79"/>
      <c r="V15" s="6"/>
      <c r="W15" s="15">
        <f>AVERAGE(W6:W14)</f>
        <v>77.777777777777771</v>
      </c>
      <c r="X15" s="15">
        <f t="shared" ref="X15:AA15" si="10">AVERAGE(X6:X14)</f>
        <v>76.666666666666671</v>
      </c>
      <c r="Y15" s="15">
        <f t="shared" si="10"/>
        <v>79.259259259259267</v>
      </c>
      <c r="Z15" s="15">
        <f t="shared" si="10"/>
        <v>78.518518518518519</v>
      </c>
      <c r="AA15" s="15">
        <f t="shared" si="10"/>
        <v>74.814814814814824</v>
      </c>
    </row>
    <row r="16" spans="1:27">
      <c r="A16" s="11"/>
      <c r="B16" s="11"/>
      <c r="C16" s="11"/>
      <c r="D16" s="11"/>
      <c r="E16" s="11"/>
      <c r="F16" s="19"/>
      <c r="G16" s="22" t="s">
        <v>14</v>
      </c>
      <c r="H16" s="22"/>
      <c r="I16" s="23" t="s">
        <v>13</v>
      </c>
      <c r="J16" s="11"/>
      <c r="K16" s="11"/>
      <c r="L16" s="11"/>
      <c r="M16" s="11"/>
      <c r="N16" s="11"/>
      <c r="O16" s="11"/>
      <c r="P16" s="11"/>
      <c r="Q16" s="11"/>
      <c r="R16" s="16"/>
      <c r="S16" s="80" t="s">
        <v>10</v>
      </c>
      <c r="T16" s="80"/>
      <c r="U16" s="80"/>
      <c r="V16" s="3"/>
      <c r="W16" s="3">
        <v>7</v>
      </c>
      <c r="X16" s="2">
        <v>8</v>
      </c>
      <c r="Y16" s="3">
        <v>8</v>
      </c>
      <c r="Z16" s="3">
        <v>7</v>
      </c>
      <c r="AA16" s="3">
        <v>8</v>
      </c>
    </row>
    <row r="17" spans="1:27">
      <c r="A17" s="11"/>
      <c r="B17" s="11"/>
      <c r="C17" s="11"/>
      <c r="D17" s="11"/>
      <c r="E17" s="11"/>
      <c r="F17" s="20"/>
      <c r="G17" s="24" t="s">
        <v>15</v>
      </c>
      <c r="H17" s="24"/>
      <c r="I17" s="25">
        <v>3</v>
      </c>
      <c r="J17" s="11"/>
      <c r="K17" s="11"/>
      <c r="L17" s="11"/>
      <c r="M17" s="11"/>
      <c r="N17" s="11"/>
      <c r="O17" s="11"/>
      <c r="P17" s="11"/>
      <c r="Q17" s="11"/>
      <c r="R17" s="10"/>
      <c r="S17" s="77" t="s">
        <v>11</v>
      </c>
      <c r="T17" s="78"/>
      <c r="U17" s="79"/>
      <c r="V17" s="1"/>
      <c r="W17" s="4">
        <f>(W16/9)*100</f>
        <v>77.777777777777786</v>
      </c>
      <c r="X17" s="4">
        <f>(X16/9)*100</f>
        <v>88.888888888888886</v>
      </c>
      <c r="Y17" s="4">
        <f>(Y16/9)*100</f>
        <v>88.888888888888886</v>
      </c>
      <c r="Z17" s="4">
        <f>(Z16/9)*100</f>
        <v>77.777777777777786</v>
      </c>
      <c r="AA17" s="4">
        <f>(AA16/9)*100</f>
        <v>88.888888888888886</v>
      </c>
    </row>
    <row r="18" spans="1:27">
      <c r="A18" s="11"/>
      <c r="B18" s="11"/>
      <c r="C18" s="11"/>
      <c r="D18" s="11"/>
      <c r="E18" s="11"/>
      <c r="F18" s="20"/>
      <c r="G18" s="24" t="s">
        <v>16</v>
      </c>
      <c r="H18" s="24"/>
      <c r="I18" s="25">
        <v>2</v>
      </c>
      <c r="J18" s="11"/>
      <c r="K18" s="11"/>
      <c r="L18" s="11"/>
      <c r="M18" s="11"/>
      <c r="N18" s="11"/>
      <c r="O18" s="11"/>
      <c r="P18" s="11"/>
      <c r="Q18" s="11"/>
      <c r="R18" s="10"/>
      <c r="S18" s="77" t="s">
        <v>12</v>
      </c>
      <c r="T18" s="78"/>
      <c r="U18" s="79"/>
      <c r="V18" s="3"/>
      <c r="W18" s="3">
        <v>2</v>
      </c>
      <c r="X18" s="6">
        <v>3</v>
      </c>
      <c r="Y18" s="6">
        <v>3</v>
      </c>
      <c r="Z18" s="5">
        <v>2</v>
      </c>
      <c r="AA18" s="5">
        <v>3</v>
      </c>
    </row>
    <row r="19" spans="1:27">
      <c r="F19" s="21"/>
      <c r="G19" s="26" t="s">
        <v>17</v>
      </c>
      <c r="H19" s="26"/>
      <c r="I19" s="27">
        <v>1</v>
      </c>
    </row>
  </sheetData>
  <mergeCells count="12">
    <mergeCell ref="W4:AA4"/>
    <mergeCell ref="B3:D3"/>
    <mergeCell ref="I3:K3"/>
    <mergeCell ref="L3:N3"/>
    <mergeCell ref="O3:Q3"/>
    <mergeCell ref="E3:H3"/>
    <mergeCell ref="D2:F2"/>
    <mergeCell ref="S15:U15"/>
    <mergeCell ref="S18:U18"/>
    <mergeCell ref="S16:U16"/>
    <mergeCell ref="S17:U17"/>
    <mergeCell ref="R4:V4"/>
  </mergeCells>
  <pageMargins left="0.2" right="1.69" top="0.75" bottom="0.75" header="0.3" footer="0.3"/>
  <pageSetup orientation="landscape" r:id="rId1"/>
  <ignoredErrors>
    <ignoredError sqref="R6:R14 S6:S14 T6:T12 U6:V6 U7:U12 V7:V12 T13:V14" formulaRange="1"/>
    <ignoredError sqref="X6:X12 X13:X1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P96"/>
  <sheetViews>
    <sheetView workbookViewId="0">
      <selection activeCell="K85" sqref="K85"/>
    </sheetView>
  </sheetViews>
  <sheetFormatPr defaultRowHeight="15"/>
  <cols>
    <col min="3" max="3" width="13.85546875" customWidth="1"/>
    <col min="4" max="4" width="15" customWidth="1"/>
    <col min="5" max="5" width="17.140625" customWidth="1"/>
    <col min="7" max="7" width="14" customWidth="1"/>
    <col min="12" max="12" width="9.7109375" customWidth="1"/>
    <col min="17" max="17" width="13" customWidth="1"/>
  </cols>
  <sheetData>
    <row r="1" spans="1:12">
      <c r="B1" s="85" t="s">
        <v>273</v>
      </c>
      <c r="C1" s="85"/>
      <c r="D1" s="85"/>
      <c r="E1" s="85"/>
      <c r="F1" s="85"/>
      <c r="G1" s="85"/>
      <c r="H1" s="85"/>
      <c r="I1" s="85"/>
    </row>
    <row r="2" spans="1:12">
      <c r="B2" s="48" t="s">
        <v>170</v>
      </c>
      <c r="C2" s="64" t="s">
        <v>150</v>
      </c>
    </row>
    <row r="3" spans="1:12">
      <c r="B3" s="48" t="s">
        <v>189</v>
      </c>
      <c r="C3" t="s">
        <v>221</v>
      </c>
    </row>
    <row r="4" spans="1:12">
      <c r="B4" s="48" t="s">
        <v>219</v>
      </c>
      <c r="C4" t="s">
        <v>220</v>
      </c>
    </row>
    <row r="5" spans="1:12">
      <c r="B5" s="48"/>
    </row>
    <row r="6" spans="1:12" s="47" customFormat="1" ht="45">
      <c r="A6" s="63"/>
      <c r="B6" s="63" t="s">
        <v>175</v>
      </c>
      <c r="C6" s="63" t="s">
        <v>190</v>
      </c>
      <c r="D6" s="63" t="s">
        <v>218</v>
      </c>
      <c r="E6" s="63" t="s">
        <v>182</v>
      </c>
      <c r="F6" s="63" t="s">
        <v>176</v>
      </c>
      <c r="G6" s="63" t="s">
        <v>7</v>
      </c>
      <c r="H6" s="63" t="s">
        <v>183</v>
      </c>
      <c r="I6" s="63" t="s">
        <v>212</v>
      </c>
      <c r="J6" s="63"/>
      <c r="K6" s="68" t="s">
        <v>177</v>
      </c>
      <c r="L6" s="69" t="s">
        <v>178</v>
      </c>
    </row>
    <row r="7" spans="1:12">
      <c r="A7" s="48" t="s">
        <v>174</v>
      </c>
      <c r="C7">
        <v>10</v>
      </c>
      <c r="D7">
        <v>10</v>
      </c>
      <c r="E7">
        <v>20</v>
      </c>
      <c r="F7">
        <v>20</v>
      </c>
      <c r="K7" s="70" t="s">
        <v>180</v>
      </c>
      <c r="L7" s="71">
        <v>3</v>
      </c>
    </row>
    <row r="8" spans="1:12">
      <c r="B8">
        <v>9051</v>
      </c>
      <c r="C8">
        <v>8</v>
      </c>
      <c r="D8">
        <v>9</v>
      </c>
      <c r="E8">
        <f>SUM(C8:D8)</f>
        <v>17</v>
      </c>
      <c r="F8">
        <v>20</v>
      </c>
      <c r="G8">
        <f>E8/F8*100</f>
        <v>85</v>
      </c>
      <c r="H8">
        <v>3</v>
      </c>
      <c r="I8" t="s">
        <v>213</v>
      </c>
      <c r="K8" s="70" t="s">
        <v>179</v>
      </c>
      <c r="L8" s="71">
        <v>2</v>
      </c>
    </row>
    <row r="9" spans="1:12">
      <c r="B9">
        <v>9052</v>
      </c>
      <c r="C9">
        <v>7</v>
      </c>
      <c r="D9">
        <v>6</v>
      </c>
      <c r="E9">
        <f t="shared" ref="E9:E16" si="0">SUM(C9:D9)</f>
        <v>13</v>
      </c>
      <c r="F9">
        <v>20</v>
      </c>
      <c r="G9">
        <f t="shared" ref="G9:G16" si="1">E9/F9*100</f>
        <v>65</v>
      </c>
      <c r="H9">
        <v>3</v>
      </c>
      <c r="I9" t="s">
        <v>213</v>
      </c>
      <c r="K9" s="21" t="s">
        <v>181</v>
      </c>
      <c r="L9" s="72">
        <v>1</v>
      </c>
    </row>
    <row r="10" spans="1:12">
      <c r="B10">
        <v>9053</v>
      </c>
      <c r="C10">
        <v>8</v>
      </c>
      <c r="D10">
        <v>8</v>
      </c>
      <c r="E10">
        <f t="shared" si="0"/>
        <v>16</v>
      </c>
      <c r="F10">
        <v>20</v>
      </c>
      <c r="G10">
        <f t="shared" si="1"/>
        <v>80</v>
      </c>
      <c r="H10">
        <v>3</v>
      </c>
      <c r="I10" t="s">
        <v>213</v>
      </c>
    </row>
    <row r="11" spans="1:12">
      <c r="B11">
        <v>9055</v>
      </c>
      <c r="C11">
        <v>9</v>
      </c>
      <c r="D11">
        <v>9</v>
      </c>
      <c r="E11">
        <f t="shared" si="0"/>
        <v>18</v>
      </c>
      <c r="F11">
        <v>20</v>
      </c>
      <c r="G11">
        <f t="shared" si="1"/>
        <v>90</v>
      </c>
      <c r="H11">
        <v>3</v>
      </c>
      <c r="I11" t="s">
        <v>213</v>
      </c>
    </row>
    <row r="12" spans="1:12">
      <c r="B12">
        <v>9056</v>
      </c>
      <c r="C12">
        <v>9</v>
      </c>
      <c r="D12">
        <v>8</v>
      </c>
      <c r="E12">
        <f t="shared" si="0"/>
        <v>17</v>
      </c>
      <c r="F12">
        <v>20</v>
      </c>
      <c r="G12">
        <f t="shared" si="1"/>
        <v>85</v>
      </c>
      <c r="H12">
        <v>3</v>
      </c>
      <c r="I12" t="s">
        <v>213</v>
      </c>
    </row>
    <row r="13" spans="1:12">
      <c r="B13">
        <v>9058</v>
      </c>
      <c r="C13">
        <v>7</v>
      </c>
      <c r="D13">
        <v>8</v>
      </c>
      <c r="E13">
        <f t="shared" si="0"/>
        <v>15</v>
      </c>
      <c r="F13">
        <v>20</v>
      </c>
      <c r="G13">
        <f t="shared" si="1"/>
        <v>75</v>
      </c>
      <c r="H13">
        <v>3</v>
      </c>
      <c r="I13" t="s">
        <v>213</v>
      </c>
    </row>
    <row r="14" spans="1:12">
      <c r="B14">
        <v>9059</v>
      </c>
      <c r="C14">
        <v>8</v>
      </c>
      <c r="D14">
        <v>9</v>
      </c>
      <c r="E14">
        <f t="shared" si="0"/>
        <v>17</v>
      </c>
      <c r="F14">
        <v>20</v>
      </c>
      <c r="G14">
        <f t="shared" si="1"/>
        <v>85</v>
      </c>
      <c r="H14">
        <v>3</v>
      </c>
      <c r="I14" t="s">
        <v>213</v>
      </c>
    </row>
    <row r="15" spans="1:12">
      <c r="B15">
        <v>9060</v>
      </c>
      <c r="C15">
        <v>7</v>
      </c>
      <c r="D15">
        <v>7</v>
      </c>
      <c r="E15">
        <f t="shared" si="0"/>
        <v>14</v>
      </c>
      <c r="F15">
        <v>20</v>
      </c>
      <c r="G15">
        <f t="shared" si="1"/>
        <v>70</v>
      </c>
      <c r="H15">
        <v>3</v>
      </c>
      <c r="I15" t="s">
        <v>213</v>
      </c>
    </row>
    <row r="16" spans="1:12">
      <c r="B16">
        <v>9061</v>
      </c>
      <c r="C16">
        <v>7</v>
      </c>
      <c r="D16">
        <v>6</v>
      </c>
      <c r="E16">
        <f t="shared" si="0"/>
        <v>13</v>
      </c>
      <c r="F16">
        <v>20</v>
      </c>
      <c r="G16">
        <f t="shared" si="1"/>
        <v>65</v>
      </c>
      <c r="H16">
        <v>3</v>
      </c>
      <c r="I16" t="s">
        <v>213</v>
      </c>
    </row>
    <row r="17" spans="1:16">
      <c r="G17" s="66" t="s">
        <v>9</v>
      </c>
      <c r="H17" s="67">
        <f>AVERAGE(H8:H16)</f>
        <v>3</v>
      </c>
    </row>
    <row r="19" spans="1:16" ht="15.75" customHeight="1">
      <c r="B19" s="48" t="s">
        <v>185</v>
      </c>
      <c r="C19" s="88" t="s">
        <v>119</v>
      </c>
      <c r="D19" s="89"/>
      <c r="E19" s="89"/>
      <c r="F19" s="89"/>
      <c r="G19" s="89"/>
      <c r="H19" s="89"/>
    </row>
    <row r="20" spans="1:16">
      <c r="B20" s="48" t="s">
        <v>197</v>
      </c>
      <c r="C20" t="s">
        <v>222</v>
      </c>
    </row>
    <row r="21" spans="1:16">
      <c r="B21" s="48" t="s">
        <v>205</v>
      </c>
      <c r="C21" t="s">
        <v>227</v>
      </c>
    </row>
    <row r="22" spans="1:16" ht="45">
      <c r="A22" s="63"/>
      <c r="B22" s="63" t="s">
        <v>175</v>
      </c>
      <c r="C22" s="63" t="s">
        <v>191</v>
      </c>
      <c r="D22" s="63" t="s">
        <v>192</v>
      </c>
      <c r="E22" s="63" t="s">
        <v>182</v>
      </c>
      <c r="F22" s="63" t="s">
        <v>176</v>
      </c>
      <c r="G22" s="63" t="s">
        <v>7</v>
      </c>
      <c r="H22" s="63" t="s">
        <v>183</v>
      </c>
      <c r="I22" s="63" t="s">
        <v>184</v>
      </c>
      <c r="J22" s="63"/>
      <c r="K22" s="47"/>
      <c r="L22" s="47"/>
      <c r="M22" s="47"/>
      <c r="N22" s="63"/>
      <c r="O22" s="63"/>
      <c r="P22" s="47"/>
    </row>
    <row r="23" spans="1:16">
      <c r="A23" s="48" t="s">
        <v>174</v>
      </c>
      <c r="C23">
        <v>10</v>
      </c>
      <c r="D23">
        <v>10</v>
      </c>
      <c r="E23">
        <v>20</v>
      </c>
      <c r="F23">
        <v>20</v>
      </c>
    </row>
    <row r="24" spans="1:16">
      <c r="B24">
        <v>9051</v>
      </c>
      <c r="C24">
        <v>9</v>
      </c>
      <c r="D24">
        <v>9</v>
      </c>
      <c r="E24">
        <f>SUM(C24:D24)</f>
        <v>18</v>
      </c>
      <c r="F24">
        <v>20</v>
      </c>
      <c r="G24">
        <f>E24/F24*100</f>
        <v>90</v>
      </c>
      <c r="H24">
        <v>3</v>
      </c>
      <c r="I24" t="s">
        <v>213</v>
      </c>
    </row>
    <row r="25" spans="1:16">
      <c r="B25">
        <v>9052</v>
      </c>
      <c r="C25">
        <v>7</v>
      </c>
      <c r="D25">
        <v>7</v>
      </c>
      <c r="E25">
        <f t="shared" ref="E25:E32" si="2">SUM(C25:D25)</f>
        <v>14</v>
      </c>
      <c r="F25">
        <v>20</v>
      </c>
      <c r="G25">
        <f t="shared" ref="G25:G32" si="3">E25/F25*100</f>
        <v>70</v>
      </c>
      <c r="H25">
        <v>3</v>
      </c>
      <c r="I25" t="s">
        <v>213</v>
      </c>
    </row>
    <row r="26" spans="1:16">
      <c r="B26">
        <v>9053</v>
      </c>
      <c r="C26">
        <v>8</v>
      </c>
      <c r="D26">
        <v>9</v>
      </c>
      <c r="E26">
        <f t="shared" si="2"/>
        <v>17</v>
      </c>
      <c r="F26">
        <v>20</v>
      </c>
      <c r="G26">
        <f t="shared" si="3"/>
        <v>85</v>
      </c>
      <c r="H26">
        <v>3</v>
      </c>
      <c r="I26" t="s">
        <v>213</v>
      </c>
    </row>
    <row r="27" spans="1:16">
      <c r="B27">
        <v>9055</v>
      </c>
      <c r="C27">
        <v>9</v>
      </c>
      <c r="D27">
        <v>9</v>
      </c>
      <c r="E27">
        <f t="shared" si="2"/>
        <v>18</v>
      </c>
      <c r="F27">
        <v>20</v>
      </c>
      <c r="G27">
        <f t="shared" si="3"/>
        <v>90</v>
      </c>
      <c r="H27">
        <v>3</v>
      </c>
      <c r="I27" t="s">
        <v>213</v>
      </c>
    </row>
    <row r="28" spans="1:16">
      <c r="B28">
        <v>9056</v>
      </c>
      <c r="C28">
        <v>9</v>
      </c>
      <c r="D28">
        <v>9</v>
      </c>
      <c r="E28">
        <f t="shared" si="2"/>
        <v>18</v>
      </c>
      <c r="F28">
        <v>20</v>
      </c>
      <c r="G28">
        <f t="shared" si="3"/>
        <v>90</v>
      </c>
      <c r="H28">
        <v>3</v>
      </c>
      <c r="I28" t="s">
        <v>213</v>
      </c>
    </row>
    <row r="29" spans="1:16">
      <c r="B29">
        <v>9058</v>
      </c>
      <c r="C29">
        <v>8</v>
      </c>
      <c r="D29">
        <v>9</v>
      </c>
      <c r="E29">
        <f t="shared" si="2"/>
        <v>17</v>
      </c>
      <c r="F29">
        <v>20</v>
      </c>
      <c r="G29">
        <f t="shared" si="3"/>
        <v>85</v>
      </c>
      <c r="H29">
        <v>3</v>
      </c>
      <c r="I29" t="s">
        <v>213</v>
      </c>
    </row>
    <row r="30" spans="1:16">
      <c r="B30">
        <v>9059</v>
      </c>
      <c r="C30">
        <v>9</v>
      </c>
      <c r="D30">
        <v>9</v>
      </c>
      <c r="E30">
        <f t="shared" si="2"/>
        <v>18</v>
      </c>
      <c r="F30">
        <v>20</v>
      </c>
      <c r="G30">
        <f t="shared" si="3"/>
        <v>90</v>
      </c>
      <c r="H30">
        <v>3</v>
      </c>
      <c r="I30" t="s">
        <v>213</v>
      </c>
    </row>
    <row r="31" spans="1:16">
      <c r="B31">
        <v>9060</v>
      </c>
      <c r="C31">
        <v>7</v>
      </c>
      <c r="D31">
        <v>7</v>
      </c>
      <c r="E31">
        <f t="shared" si="2"/>
        <v>14</v>
      </c>
      <c r="F31">
        <v>20</v>
      </c>
      <c r="G31">
        <f t="shared" si="3"/>
        <v>70</v>
      </c>
      <c r="H31">
        <v>3</v>
      </c>
      <c r="I31" t="s">
        <v>213</v>
      </c>
    </row>
    <row r="32" spans="1:16">
      <c r="B32">
        <v>9061</v>
      </c>
      <c r="C32">
        <v>7</v>
      </c>
      <c r="D32">
        <v>8</v>
      </c>
      <c r="E32">
        <f t="shared" si="2"/>
        <v>15</v>
      </c>
      <c r="F32">
        <v>20</v>
      </c>
      <c r="G32">
        <f t="shared" si="3"/>
        <v>75</v>
      </c>
      <c r="H32">
        <v>3</v>
      </c>
      <c r="I32" t="s">
        <v>213</v>
      </c>
    </row>
    <row r="33" spans="1:16">
      <c r="G33" s="66" t="s">
        <v>9</v>
      </c>
      <c r="H33" s="67">
        <f>AVERAGE(H24:H32)</f>
        <v>3</v>
      </c>
    </row>
    <row r="34" spans="1:16">
      <c r="B34" s="48" t="s">
        <v>186</v>
      </c>
      <c r="C34" s="64" t="s">
        <v>120</v>
      </c>
    </row>
    <row r="35" spans="1:16">
      <c r="B35" s="48" t="s">
        <v>197</v>
      </c>
      <c r="C35" t="s">
        <v>223</v>
      </c>
    </row>
    <row r="36" spans="1:16">
      <c r="B36" s="48" t="s">
        <v>205</v>
      </c>
      <c r="C36" t="s">
        <v>224</v>
      </c>
    </row>
    <row r="37" spans="1:16" ht="45">
      <c r="A37" s="63"/>
      <c r="B37" s="63" t="s">
        <v>175</v>
      </c>
      <c r="C37" s="63" t="s">
        <v>191</v>
      </c>
      <c r="D37" s="63" t="s">
        <v>192</v>
      </c>
      <c r="E37" s="63" t="s">
        <v>182</v>
      </c>
      <c r="F37" s="63" t="s">
        <v>176</v>
      </c>
      <c r="G37" s="63" t="s">
        <v>7</v>
      </c>
      <c r="H37" s="63" t="s">
        <v>183</v>
      </c>
      <c r="I37" s="63" t="s">
        <v>184</v>
      </c>
      <c r="J37" s="63"/>
      <c r="K37" s="47"/>
      <c r="L37" s="47"/>
      <c r="M37" s="47"/>
      <c r="N37" s="63"/>
      <c r="O37" s="63"/>
      <c r="P37" s="47"/>
    </row>
    <row r="38" spans="1:16">
      <c r="A38" s="48" t="s">
        <v>174</v>
      </c>
      <c r="C38">
        <v>10</v>
      </c>
      <c r="D38">
        <v>10</v>
      </c>
      <c r="F38">
        <v>20</v>
      </c>
    </row>
    <row r="39" spans="1:16">
      <c r="B39">
        <v>9051</v>
      </c>
      <c r="C39">
        <v>9</v>
      </c>
      <c r="D39">
        <v>8</v>
      </c>
      <c r="E39">
        <f>SUM(C39:D39)</f>
        <v>17</v>
      </c>
      <c r="F39">
        <v>20</v>
      </c>
      <c r="G39">
        <f>E39/F39*100</f>
        <v>85</v>
      </c>
      <c r="H39">
        <v>3</v>
      </c>
      <c r="I39" t="s">
        <v>213</v>
      </c>
    </row>
    <row r="40" spans="1:16">
      <c r="B40">
        <v>9052</v>
      </c>
      <c r="C40">
        <v>5</v>
      </c>
      <c r="D40">
        <v>6</v>
      </c>
      <c r="E40">
        <f t="shared" ref="E40:E47" si="4">SUM(C40:D40)</f>
        <v>11</v>
      </c>
      <c r="F40">
        <v>20</v>
      </c>
      <c r="G40">
        <f t="shared" ref="G40:G47" si="5">E40/F40*100</f>
        <v>55.000000000000007</v>
      </c>
      <c r="H40">
        <v>2</v>
      </c>
      <c r="I40" t="s">
        <v>214</v>
      </c>
    </row>
    <row r="41" spans="1:16">
      <c r="B41">
        <v>9053</v>
      </c>
      <c r="C41">
        <v>8</v>
      </c>
      <c r="D41">
        <v>8</v>
      </c>
      <c r="E41">
        <f t="shared" si="4"/>
        <v>16</v>
      </c>
      <c r="F41">
        <v>20</v>
      </c>
      <c r="G41">
        <f t="shared" si="5"/>
        <v>80</v>
      </c>
      <c r="H41">
        <v>3</v>
      </c>
      <c r="I41" t="s">
        <v>213</v>
      </c>
    </row>
    <row r="42" spans="1:16">
      <c r="B42">
        <v>9055</v>
      </c>
      <c r="C42">
        <v>9</v>
      </c>
      <c r="D42">
        <v>8</v>
      </c>
      <c r="E42">
        <f t="shared" si="4"/>
        <v>17</v>
      </c>
      <c r="F42">
        <v>20</v>
      </c>
      <c r="G42">
        <f t="shared" si="5"/>
        <v>85</v>
      </c>
      <c r="H42">
        <v>3</v>
      </c>
      <c r="I42" t="s">
        <v>213</v>
      </c>
    </row>
    <row r="43" spans="1:16">
      <c r="B43">
        <v>9056</v>
      </c>
      <c r="C43">
        <v>9</v>
      </c>
      <c r="D43">
        <v>8</v>
      </c>
      <c r="E43">
        <f t="shared" si="4"/>
        <v>17</v>
      </c>
      <c r="F43">
        <v>20</v>
      </c>
      <c r="G43">
        <f t="shared" si="5"/>
        <v>85</v>
      </c>
      <c r="H43">
        <v>3</v>
      </c>
      <c r="I43" t="s">
        <v>213</v>
      </c>
    </row>
    <row r="44" spans="1:16">
      <c r="B44">
        <v>9058</v>
      </c>
      <c r="C44">
        <v>8</v>
      </c>
      <c r="D44">
        <v>7</v>
      </c>
      <c r="E44">
        <f t="shared" si="4"/>
        <v>15</v>
      </c>
      <c r="F44">
        <v>20</v>
      </c>
      <c r="G44">
        <f t="shared" si="5"/>
        <v>75</v>
      </c>
      <c r="H44">
        <v>3</v>
      </c>
      <c r="I44" t="s">
        <v>213</v>
      </c>
    </row>
    <row r="45" spans="1:16">
      <c r="B45">
        <v>9059</v>
      </c>
      <c r="C45">
        <v>8</v>
      </c>
      <c r="D45">
        <v>8</v>
      </c>
      <c r="E45">
        <f t="shared" si="4"/>
        <v>16</v>
      </c>
      <c r="F45">
        <v>20</v>
      </c>
      <c r="G45">
        <f t="shared" si="5"/>
        <v>80</v>
      </c>
      <c r="H45">
        <v>3</v>
      </c>
      <c r="I45" t="s">
        <v>213</v>
      </c>
    </row>
    <row r="46" spans="1:16">
      <c r="B46">
        <v>9060</v>
      </c>
      <c r="C46">
        <v>5</v>
      </c>
      <c r="D46">
        <v>6</v>
      </c>
      <c r="E46">
        <f t="shared" si="4"/>
        <v>11</v>
      </c>
      <c r="F46">
        <v>20</v>
      </c>
      <c r="G46">
        <f t="shared" si="5"/>
        <v>55.000000000000007</v>
      </c>
      <c r="H46">
        <v>2</v>
      </c>
      <c r="I46" t="s">
        <v>213</v>
      </c>
    </row>
    <row r="47" spans="1:16">
      <c r="B47">
        <v>9061</v>
      </c>
      <c r="C47">
        <v>7</v>
      </c>
      <c r="D47">
        <v>6</v>
      </c>
      <c r="E47">
        <f t="shared" si="4"/>
        <v>13</v>
      </c>
      <c r="F47">
        <v>20</v>
      </c>
      <c r="G47">
        <f t="shared" si="5"/>
        <v>65</v>
      </c>
      <c r="H47">
        <v>3</v>
      </c>
      <c r="I47" t="s">
        <v>213</v>
      </c>
    </row>
    <row r="48" spans="1:16">
      <c r="G48" s="66" t="s">
        <v>9</v>
      </c>
      <c r="H48" s="67">
        <f>AVERAGE(H39:H47)</f>
        <v>2.7777777777777777</v>
      </c>
    </row>
    <row r="50" spans="1:16" ht="15.75">
      <c r="B50" s="48" t="s">
        <v>187</v>
      </c>
      <c r="C50" s="64" t="s">
        <v>274</v>
      </c>
    </row>
    <row r="51" spans="1:16">
      <c r="B51" s="48" t="s">
        <v>189</v>
      </c>
      <c r="C51" t="s">
        <v>225</v>
      </c>
    </row>
    <row r="52" spans="1:16">
      <c r="B52" s="48" t="s">
        <v>197</v>
      </c>
      <c r="C52" t="s">
        <v>226</v>
      </c>
    </row>
    <row r="53" spans="1:16" ht="45">
      <c r="A53" s="63"/>
      <c r="B53" s="63" t="s">
        <v>175</v>
      </c>
      <c r="C53" s="63" t="s">
        <v>190</v>
      </c>
      <c r="D53" s="63" t="s">
        <v>191</v>
      </c>
      <c r="E53" s="63" t="s">
        <v>182</v>
      </c>
      <c r="F53" s="63" t="s">
        <v>176</v>
      </c>
      <c r="G53" s="63" t="s">
        <v>7</v>
      </c>
      <c r="H53" s="63" t="s">
        <v>183</v>
      </c>
      <c r="I53" s="63" t="s">
        <v>184</v>
      </c>
      <c r="J53" s="63"/>
      <c r="K53" s="47"/>
      <c r="L53" s="47"/>
      <c r="M53" s="47"/>
      <c r="N53" s="63"/>
      <c r="O53" s="63"/>
      <c r="P53" s="47"/>
    </row>
    <row r="54" spans="1:16">
      <c r="A54" s="48" t="s">
        <v>174</v>
      </c>
      <c r="C54">
        <v>10</v>
      </c>
      <c r="D54">
        <v>10</v>
      </c>
      <c r="F54">
        <v>20</v>
      </c>
    </row>
    <row r="55" spans="1:16">
      <c r="B55">
        <v>9051</v>
      </c>
      <c r="C55">
        <v>9</v>
      </c>
      <c r="D55">
        <v>9</v>
      </c>
      <c r="E55">
        <f>SUM(C55:D55)</f>
        <v>18</v>
      </c>
      <c r="F55">
        <v>20</v>
      </c>
      <c r="G55">
        <f>E55/F55*100</f>
        <v>90</v>
      </c>
      <c r="H55">
        <v>3</v>
      </c>
      <c r="I55" t="s">
        <v>213</v>
      </c>
    </row>
    <row r="56" spans="1:16">
      <c r="B56">
        <v>9052</v>
      </c>
      <c r="C56">
        <v>6</v>
      </c>
      <c r="D56">
        <v>5</v>
      </c>
      <c r="E56">
        <f t="shared" ref="E56:E63" si="6">SUM(C56:D56)</f>
        <v>11</v>
      </c>
      <c r="F56">
        <v>20</v>
      </c>
      <c r="G56">
        <f t="shared" ref="G56:G63" si="7">E56/F56*100</f>
        <v>55.000000000000007</v>
      </c>
      <c r="H56">
        <v>2</v>
      </c>
      <c r="I56" t="s">
        <v>214</v>
      </c>
    </row>
    <row r="57" spans="1:16">
      <c r="B57">
        <v>9053</v>
      </c>
      <c r="C57">
        <v>8</v>
      </c>
      <c r="D57">
        <v>8</v>
      </c>
      <c r="E57">
        <f t="shared" si="6"/>
        <v>16</v>
      </c>
      <c r="F57">
        <v>20</v>
      </c>
      <c r="G57">
        <f t="shared" si="7"/>
        <v>80</v>
      </c>
      <c r="H57">
        <v>3</v>
      </c>
      <c r="I57" t="s">
        <v>213</v>
      </c>
    </row>
    <row r="58" spans="1:16">
      <c r="B58">
        <v>9055</v>
      </c>
      <c r="C58">
        <v>9</v>
      </c>
      <c r="D58">
        <v>9</v>
      </c>
      <c r="E58">
        <f t="shared" si="6"/>
        <v>18</v>
      </c>
      <c r="F58">
        <v>20</v>
      </c>
      <c r="G58">
        <f t="shared" si="7"/>
        <v>90</v>
      </c>
      <c r="H58">
        <v>3</v>
      </c>
      <c r="I58" t="s">
        <v>213</v>
      </c>
    </row>
    <row r="59" spans="1:16">
      <c r="B59">
        <v>9056</v>
      </c>
      <c r="C59">
        <v>9</v>
      </c>
      <c r="D59">
        <v>9</v>
      </c>
      <c r="E59">
        <f t="shared" si="6"/>
        <v>18</v>
      </c>
      <c r="F59">
        <v>20</v>
      </c>
      <c r="G59">
        <f t="shared" si="7"/>
        <v>90</v>
      </c>
      <c r="H59">
        <v>3</v>
      </c>
      <c r="I59" t="s">
        <v>213</v>
      </c>
    </row>
    <row r="60" spans="1:16">
      <c r="B60">
        <v>9058</v>
      </c>
      <c r="C60">
        <v>8</v>
      </c>
      <c r="D60">
        <v>8</v>
      </c>
      <c r="E60">
        <f t="shared" si="6"/>
        <v>16</v>
      </c>
      <c r="F60">
        <v>20</v>
      </c>
      <c r="G60">
        <f t="shared" si="7"/>
        <v>80</v>
      </c>
      <c r="H60">
        <v>3</v>
      </c>
      <c r="I60" t="s">
        <v>213</v>
      </c>
    </row>
    <row r="61" spans="1:16">
      <c r="B61">
        <v>9059</v>
      </c>
      <c r="C61">
        <v>9</v>
      </c>
      <c r="D61">
        <v>8</v>
      </c>
      <c r="E61">
        <f t="shared" si="6"/>
        <v>17</v>
      </c>
      <c r="F61">
        <v>20</v>
      </c>
      <c r="G61">
        <f t="shared" si="7"/>
        <v>85</v>
      </c>
      <c r="H61">
        <v>3</v>
      </c>
      <c r="I61" t="s">
        <v>213</v>
      </c>
    </row>
    <row r="62" spans="1:16">
      <c r="B62">
        <v>9060</v>
      </c>
      <c r="C62">
        <v>7</v>
      </c>
      <c r="D62">
        <v>7</v>
      </c>
      <c r="E62">
        <f t="shared" si="6"/>
        <v>14</v>
      </c>
      <c r="F62">
        <v>20</v>
      </c>
      <c r="G62">
        <f t="shared" si="7"/>
        <v>70</v>
      </c>
      <c r="H62">
        <v>3</v>
      </c>
      <c r="I62" t="s">
        <v>214</v>
      </c>
    </row>
    <row r="63" spans="1:16">
      <c r="B63">
        <v>9061</v>
      </c>
      <c r="C63">
        <v>7</v>
      </c>
      <c r="D63">
        <v>6</v>
      </c>
      <c r="E63">
        <f t="shared" si="6"/>
        <v>13</v>
      </c>
      <c r="F63">
        <v>20</v>
      </c>
      <c r="G63">
        <f t="shared" si="7"/>
        <v>65</v>
      </c>
      <c r="H63">
        <v>3</v>
      </c>
      <c r="I63" t="s">
        <v>213</v>
      </c>
    </row>
    <row r="64" spans="1:16">
      <c r="G64" s="66" t="s">
        <v>9</v>
      </c>
      <c r="H64" s="67">
        <f>AVERAGE(H55:H63)</f>
        <v>2.8888888888888888</v>
      </c>
    </row>
    <row r="66" spans="1:16">
      <c r="B66" s="48" t="s">
        <v>188</v>
      </c>
      <c r="C66" s="64" t="s">
        <v>122</v>
      </c>
    </row>
    <row r="67" spans="1:16">
      <c r="B67" s="48" t="s">
        <v>189</v>
      </c>
      <c r="C67" t="s">
        <v>225</v>
      </c>
    </row>
    <row r="68" spans="1:16">
      <c r="B68" s="48" t="s">
        <v>197</v>
      </c>
      <c r="C68" t="s">
        <v>226</v>
      </c>
    </row>
    <row r="69" spans="1:16" ht="45">
      <c r="A69" s="63"/>
      <c r="B69" s="63" t="s">
        <v>175</v>
      </c>
      <c r="C69" s="63" t="s">
        <v>190</v>
      </c>
      <c r="D69" s="63" t="s">
        <v>191</v>
      </c>
      <c r="E69" s="63" t="s">
        <v>182</v>
      </c>
      <c r="F69" s="63" t="s">
        <v>176</v>
      </c>
      <c r="G69" s="63" t="s">
        <v>7</v>
      </c>
      <c r="H69" s="63" t="s">
        <v>183</v>
      </c>
      <c r="I69" s="63" t="s">
        <v>184</v>
      </c>
      <c r="J69" s="63"/>
      <c r="K69" s="47"/>
      <c r="L69" s="47"/>
      <c r="M69" s="47"/>
      <c r="N69" s="63"/>
      <c r="O69" s="63"/>
      <c r="P69" s="47"/>
    </row>
    <row r="70" spans="1:16">
      <c r="A70" s="48" t="s">
        <v>174</v>
      </c>
      <c r="C70">
        <v>10</v>
      </c>
      <c r="D70">
        <v>10</v>
      </c>
      <c r="F70">
        <v>20</v>
      </c>
    </row>
    <row r="71" spans="1:16">
      <c r="B71">
        <v>9051</v>
      </c>
      <c r="C71">
        <v>9</v>
      </c>
      <c r="D71">
        <v>9</v>
      </c>
      <c r="E71">
        <f>SUM(C71:D71)</f>
        <v>18</v>
      </c>
      <c r="F71">
        <v>20</v>
      </c>
      <c r="G71">
        <f>E71/F71*100</f>
        <v>90</v>
      </c>
      <c r="H71">
        <v>3</v>
      </c>
      <c r="I71" t="s">
        <v>213</v>
      </c>
    </row>
    <row r="72" spans="1:16">
      <c r="B72">
        <v>9052</v>
      </c>
      <c r="C72">
        <v>6</v>
      </c>
      <c r="D72">
        <v>5</v>
      </c>
      <c r="E72">
        <f t="shared" ref="E72:E79" si="8">SUM(C72:D72)</f>
        <v>11</v>
      </c>
      <c r="F72">
        <v>20</v>
      </c>
      <c r="G72">
        <f t="shared" ref="G72:G79" si="9">E72/F72*100</f>
        <v>55.000000000000007</v>
      </c>
      <c r="H72">
        <v>2</v>
      </c>
      <c r="I72" t="s">
        <v>214</v>
      </c>
    </row>
    <row r="73" spans="1:16">
      <c r="B73">
        <v>9053</v>
      </c>
      <c r="C73">
        <v>8</v>
      </c>
      <c r="D73">
        <v>8</v>
      </c>
      <c r="E73">
        <f t="shared" si="8"/>
        <v>16</v>
      </c>
      <c r="F73">
        <v>20</v>
      </c>
      <c r="G73">
        <f t="shared" si="9"/>
        <v>80</v>
      </c>
      <c r="H73">
        <v>3</v>
      </c>
      <c r="I73" t="s">
        <v>213</v>
      </c>
    </row>
    <row r="74" spans="1:16">
      <c r="B74">
        <v>9055</v>
      </c>
      <c r="C74">
        <v>9</v>
      </c>
      <c r="D74">
        <v>9</v>
      </c>
      <c r="E74">
        <f t="shared" si="8"/>
        <v>18</v>
      </c>
      <c r="F74">
        <v>20</v>
      </c>
      <c r="G74">
        <f t="shared" si="9"/>
        <v>90</v>
      </c>
      <c r="H74">
        <v>3</v>
      </c>
      <c r="I74" t="s">
        <v>213</v>
      </c>
    </row>
    <row r="75" spans="1:16">
      <c r="B75">
        <v>9056</v>
      </c>
      <c r="C75">
        <v>9</v>
      </c>
      <c r="D75">
        <v>9</v>
      </c>
      <c r="E75">
        <f t="shared" si="8"/>
        <v>18</v>
      </c>
      <c r="F75">
        <v>20</v>
      </c>
      <c r="G75">
        <f t="shared" si="9"/>
        <v>90</v>
      </c>
      <c r="H75">
        <v>3</v>
      </c>
      <c r="I75" t="s">
        <v>213</v>
      </c>
    </row>
    <row r="76" spans="1:16">
      <c r="B76">
        <v>9058</v>
      </c>
      <c r="C76">
        <v>8</v>
      </c>
      <c r="D76">
        <v>8</v>
      </c>
      <c r="E76">
        <f t="shared" si="8"/>
        <v>16</v>
      </c>
      <c r="F76">
        <v>20</v>
      </c>
      <c r="G76">
        <f t="shared" si="9"/>
        <v>80</v>
      </c>
      <c r="H76">
        <v>3</v>
      </c>
      <c r="I76" t="s">
        <v>213</v>
      </c>
    </row>
    <row r="77" spans="1:16">
      <c r="B77">
        <v>9059</v>
      </c>
      <c r="C77">
        <v>9</v>
      </c>
      <c r="D77">
        <v>8</v>
      </c>
      <c r="E77">
        <f t="shared" si="8"/>
        <v>17</v>
      </c>
      <c r="F77">
        <v>20</v>
      </c>
      <c r="G77">
        <f t="shared" si="9"/>
        <v>85</v>
      </c>
      <c r="H77">
        <v>3</v>
      </c>
      <c r="I77" t="s">
        <v>213</v>
      </c>
    </row>
    <row r="78" spans="1:16">
      <c r="B78">
        <v>9060</v>
      </c>
      <c r="C78">
        <v>7</v>
      </c>
      <c r="D78">
        <v>7</v>
      </c>
      <c r="E78">
        <f t="shared" si="8"/>
        <v>14</v>
      </c>
      <c r="F78">
        <v>20</v>
      </c>
      <c r="G78">
        <f t="shared" si="9"/>
        <v>70</v>
      </c>
      <c r="H78">
        <v>3</v>
      </c>
      <c r="I78" t="s">
        <v>214</v>
      </c>
    </row>
    <row r="79" spans="1:16">
      <c r="B79">
        <v>9061</v>
      </c>
      <c r="C79">
        <v>7</v>
      </c>
      <c r="D79">
        <v>6</v>
      </c>
      <c r="E79">
        <f t="shared" si="8"/>
        <v>13</v>
      </c>
      <c r="F79">
        <v>20</v>
      </c>
      <c r="G79">
        <f t="shared" si="9"/>
        <v>65</v>
      </c>
      <c r="H79">
        <v>3</v>
      </c>
      <c r="I79" t="s">
        <v>213</v>
      </c>
    </row>
    <row r="80" spans="1:16">
      <c r="G80" s="66" t="s">
        <v>9</v>
      </c>
      <c r="H80" s="67">
        <f>AVERAGE(H71:H79)</f>
        <v>2.8888888888888888</v>
      </c>
    </row>
    <row r="82" spans="1:9">
      <c r="B82" s="48" t="s">
        <v>188</v>
      </c>
      <c r="C82" s="64" t="s">
        <v>123</v>
      </c>
    </row>
    <row r="83" spans="1:9">
      <c r="B83" s="48" t="s">
        <v>189</v>
      </c>
      <c r="C83" t="s">
        <v>225</v>
      </c>
    </row>
    <row r="84" spans="1:9">
      <c r="B84" s="48" t="s">
        <v>197</v>
      </c>
      <c r="C84" t="s">
        <v>226</v>
      </c>
    </row>
    <row r="85" spans="1:9" ht="45">
      <c r="A85" s="63"/>
      <c r="B85" s="63" t="s">
        <v>175</v>
      </c>
      <c r="C85" s="63" t="s">
        <v>190</v>
      </c>
      <c r="D85" s="63" t="s">
        <v>191</v>
      </c>
      <c r="E85" s="63" t="s">
        <v>182</v>
      </c>
      <c r="F85" s="63" t="s">
        <v>176</v>
      </c>
      <c r="G85" s="63" t="s">
        <v>7</v>
      </c>
      <c r="H85" s="63" t="s">
        <v>183</v>
      </c>
      <c r="I85" s="63" t="s">
        <v>184</v>
      </c>
    </row>
    <row r="86" spans="1:9">
      <c r="A86" s="48" t="s">
        <v>174</v>
      </c>
      <c r="C86">
        <v>10</v>
      </c>
      <c r="D86">
        <v>10</v>
      </c>
      <c r="F86">
        <v>20</v>
      </c>
    </row>
    <row r="87" spans="1:9">
      <c r="B87">
        <v>9051</v>
      </c>
      <c r="C87">
        <v>9</v>
      </c>
      <c r="D87">
        <v>9</v>
      </c>
      <c r="E87">
        <f>SUM(C87:D87)</f>
        <v>18</v>
      </c>
      <c r="F87">
        <v>20</v>
      </c>
      <c r="G87">
        <f>E87/F87*100</f>
        <v>90</v>
      </c>
      <c r="H87">
        <v>3</v>
      </c>
      <c r="I87" t="s">
        <v>213</v>
      </c>
    </row>
    <row r="88" spans="1:9">
      <c r="B88">
        <v>9052</v>
      </c>
      <c r="C88">
        <v>6</v>
      </c>
      <c r="D88">
        <v>5</v>
      </c>
      <c r="E88">
        <f t="shared" ref="E88:E95" si="10">SUM(C88:D88)</f>
        <v>11</v>
      </c>
      <c r="F88">
        <v>20</v>
      </c>
      <c r="G88">
        <f t="shared" ref="G88:G95" si="11">E88/F88*100</f>
        <v>55.000000000000007</v>
      </c>
      <c r="H88">
        <v>2</v>
      </c>
      <c r="I88" t="s">
        <v>214</v>
      </c>
    </row>
    <row r="89" spans="1:9">
      <c r="B89">
        <v>9053</v>
      </c>
      <c r="C89">
        <v>8</v>
      </c>
      <c r="D89">
        <v>8</v>
      </c>
      <c r="E89">
        <f t="shared" si="10"/>
        <v>16</v>
      </c>
      <c r="F89">
        <v>20</v>
      </c>
      <c r="G89">
        <f t="shared" si="11"/>
        <v>80</v>
      </c>
      <c r="H89">
        <v>3</v>
      </c>
      <c r="I89" t="s">
        <v>213</v>
      </c>
    </row>
    <row r="90" spans="1:9">
      <c r="B90">
        <v>9055</v>
      </c>
      <c r="C90">
        <v>9</v>
      </c>
      <c r="D90">
        <v>9</v>
      </c>
      <c r="E90">
        <f t="shared" si="10"/>
        <v>18</v>
      </c>
      <c r="F90">
        <v>20</v>
      </c>
      <c r="G90">
        <f t="shared" si="11"/>
        <v>90</v>
      </c>
      <c r="H90">
        <v>3</v>
      </c>
      <c r="I90" t="s">
        <v>213</v>
      </c>
    </row>
    <row r="91" spans="1:9">
      <c r="B91">
        <v>9056</v>
      </c>
      <c r="C91">
        <v>9</v>
      </c>
      <c r="D91">
        <v>9</v>
      </c>
      <c r="E91">
        <f t="shared" si="10"/>
        <v>18</v>
      </c>
      <c r="F91">
        <v>20</v>
      </c>
      <c r="G91">
        <f t="shared" si="11"/>
        <v>90</v>
      </c>
      <c r="H91">
        <v>3</v>
      </c>
      <c r="I91" t="s">
        <v>213</v>
      </c>
    </row>
    <row r="92" spans="1:9">
      <c r="B92">
        <v>9058</v>
      </c>
      <c r="C92">
        <v>8</v>
      </c>
      <c r="D92">
        <v>8</v>
      </c>
      <c r="E92">
        <f t="shared" si="10"/>
        <v>16</v>
      </c>
      <c r="F92">
        <v>20</v>
      </c>
      <c r="G92">
        <f t="shared" si="11"/>
        <v>80</v>
      </c>
      <c r="H92">
        <v>3</v>
      </c>
      <c r="I92" t="s">
        <v>213</v>
      </c>
    </row>
    <row r="93" spans="1:9">
      <c r="B93">
        <v>9059</v>
      </c>
      <c r="C93">
        <v>9</v>
      </c>
      <c r="D93">
        <v>8</v>
      </c>
      <c r="E93">
        <f t="shared" si="10"/>
        <v>17</v>
      </c>
      <c r="F93">
        <v>20</v>
      </c>
      <c r="G93">
        <f t="shared" si="11"/>
        <v>85</v>
      </c>
      <c r="H93">
        <v>3</v>
      </c>
      <c r="I93" t="s">
        <v>213</v>
      </c>
    </row>
    <row r="94" spans="1:9">
      <c r="B94">
        <v>9060</v>
      </c>
      <c r="C94">
        <v>7</v>
      </c>
      <c r="D94">
        <v>7</v>
      </c>
      <c r="E94">
        <f t="shared" si="10"/>
        <v>14</v>
      </c>
      <c r="F94">
        <v>20</v>
      </c>
      <c r="G94">
        <f t="shared" si="11"/>
        <v>70</v>
      </c>
      <c r="H94">
        <v>3</v>
      </c>
      <c r="I94" t="s">
        <v>214</v>
      </c>
    </row>
    <row r="95" spans="1:9">
      <c r="B95">
        <v>9061</v>
      </c>
      <c r="C95">
        <v>7</v>
      </c>
      <c r="D95">
        <v>6</v>
      </c>
      <c r="E95">
        <f t="shared" si="10"/>
        <v>13</v>
      </c>
      <c r="F95">
        <v>20</v>
      </c>
      <c r="G95">
        <f t="shared" si="11"/>
        <v>65</v>
      </c>
      <c r="H95">
        <v>3</v>
      </c>
      <c r="I95" t="s">
        <v>213</v>
      </c>
    </row>
    <row r="96" spans="1:9">
      <c r="G96" s="66" t="s">
        <v>9</v>
      </c>
      <c r="H96" s="67">
        <f>AVERAGE(H87:H95)</f>
        <v>2.8888888888888888</v>
      </c>
    </row>
  </sheetData>
  <mergeCells count="2">
    <mergeCell ref="B1:I1"/>
    <mergeCell ref="C19:H19"/>
  </mergeCells>
  <pageMargins left="0.70866141732283472" right="0.34" top="0.5" bottom="0.32" header="0.31496062992125984" footer="0.1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2"/>
  <sheetViews>
    <sheetView topLeftCell="C1" workbookViewId="0">
      <selection activeCell="F51" sqref="F51"/>
    </sheetView>
  </sheetViews>
  <sheetFormatPr defaultRowHeight="15"/>
  <cols>
    <col min="1" max="1" width="30" style="47" customWidth="1"/>
    <col min="2" max="2" width="5.42578125" style="50" customWidth="1"/>
    <col min="3" max="3" width="11.28515625" style="50" customWidth="1"/>
    <col min="4" max="4" width="34.5703125" style="47" customWidth="1"/>
    <col min="5" max="6" width="14.7109375" style="49" customWidth="1"/>
  </cols>
  <sheetData>
    <row r="1" spans="1:11" ht="27.75" customHeight="1">
      <c r="A1" s="56" t="s">
        <v>34</v>
      </c>
      <c r="B1" s="57" t="s">
        <v>37</v>
      </c>
      <c r="C1" s="57" t="s">
        <v>38</v>
      </c>
      <c r="D1" s="56" t="s">
        <v>39</v>
      </c>
      <c r="E1" s="57" t="s">
        <v>161</v>
      </c>
      <c r="F1" s="60" t="s">
        <v>168</v>
      </c>
      <c r="H1" s="48" t="s">
        <v>162</v>
      </c>
    </row>
    <row r="2" spans="1:11" ht="27.75" customHeight="1">
      <c r="A2" s="56"/>
      <c r="B2" s="57"/>
      <c r="C2" s="57"/>
      <c r="D2" s="56"/>
      <c r="E2" s="57"/>
      <c r="F2" s="60"/>
      <c r="G2" s="48" t="s">
        <v>163</v>
      </c>
      <c r="H2" s="48" t="s">
        <v>164</v>
      </c>
      <c r="I2" s="48" t="s">
        <v>165</v>
      </c>
      <c r="J2" s="48" t="s">
        <v>166</v>
      </c>
      <c r="K2" s="48" t="s">
        <v>167</v>
      </c>
    </row>
    <row r="3" spans="1:11" ht="38.25">
      <c r="A3" s="51" t="s">
        <v>35</v>
      </c>
      <c r="B3" s="52">
        <v>1</v>
      </c>
      <c r="C3" s="52" t="s">
        <v>43</v>
      </c>
      <c r="D3" s="53" t="s">
        <v>40</v>
      </c>
      <c r="E3" s="58">
        <v>2</v>
      </c>
      <c r="F3" s="61"/>
    </row>
    <row r="4" spans="1:11" ht="25.5">
      <c r="A4" s="51"/>
      <c r="B4" s="52">
        <v>2</v>
      </c>
      <c r="C4" s="52" t="s">
        <v>44</v>
      </c>
      <c r="D4" s="53" t="s">
        <v>41</v>
      </c>
      <c r="E4" s="58">
        <v>3</v>
      </c>
      <c r="F4" s="61"/>
    </row>
    <row r="5" spans="1:11" ht="38.25">
      <c r="A5" s="51"/>
      <c r="B5" s="52">
        <v>3</v>
      </c>
      <c r="C5" s="52" t="s">
        <v>45</v>
      </c>
      <c r="D5" s="53" t="s">
        <v>42</v>
      </c>
      <c r="E5" s="58">
        <v>3</v>
      </c>
      <c r="F5" s="61"/>
    </row>
    <row r="6" spans="1:11" ht="25.5">
      <c r="A6" s="51"/>
      <c r="B6" s="52">
        <v>4</v>
      </c>
      <c r="C6" s="52" t="s">
        <v>46</v>
      </c>
      <c r="D6" s="53" t="s">
        <v>155</v>
      </c>
      <c r="E6" s="58">
        <v>4</v>
      </c>
      <c r="F6" s="61"/>
    </row>
    <row r="7" spans="1:11">
      <c r="A7" s="51"/>
      <c r="B7" s="52"/>
      <c r="C7" s="52"/>
      <c r="D7" s="53"/>
      <c r="E7" s="58"/>
      <c r="F7" s="61"/>
    </row>
    <row r="8" spans="1:11" ht="26.25">
      <c r="A8" s="51" t="s">
        <v>36</v>
      </c>
      <c r="B8" s="52">
        <v>1</v>
      </c>
      <c r="C8" s="52" t="s">
        <v>43</v>
      </c>
      <c r="D8" s="53" t="s">
        <v>47</v>
      </c>
      <c r="E8" s="58">
        <v>2</v>
      </c>
      <c r="F8" s="61"/>
    </row>
    <row r="9" spans="1:11" ht="25.5">
      <c r="A9" s="51"/>
      <c r="B9" s="52">
        <v>2</v>
      </c>
      <c r="C9" s="52" t="s">
        <v>44</v>
      </c>
      <c r="D9" s="53" t="s">
        <v>48</v>
      </c>
      <c r="E9" s="58">
        <v>3</v>
      </c>
      <c r="F9" s="61"/>
    </row>
    <row r="10" spans="1:11" ht="25.5">
      <c r="A10" s="51"/>
      <c r="B10" s="52">
        <v>3</v>
      </c>
      <c r="C10" s="52" t="s">
        <v>45</v>
      </c>
      <c r="D10" s="53" t="s">
        <v>140</v>
      </c>
      <c r="E10" s="58">
        <v>5</v>
      </c>
      <c r="F10" s="61"/>
    </row>
    <row r="11" spans="1:11">
      <c r="A11" s="51"/>
      <c r="B11" s="52"/>
      <c r="C11" s="52"/>
      <c r="D11" s="53"/>
      <c r="E11" s="58"/>
      <c r="F11" s="61"/>
    </row>
    <row r="12" spans="1:11" ht="25.5">
      <c r="A12" s="51"/>
      <c r="B12" s="52">
        <v>4</v>
      </c>
      <c r="C12" s="52" t="s">
        <v>46</v>
      </c>
      <c r="D12" s="53" t="s">
        <v>153</v>
      </c>
      <c r="E12" s="58">
        <v>6</v>
      </c>
      <c r="F12" s="61"/>
    </row>
    <row r="13" spans="1:11" ht="25.5">
      <c r="A13" s="51" t="s">
        <v>156</v>
      </c>
      <c r="B13" s="52">
        <v>1</v>
      </c>
      <c r="C13" s="52" t="s">
        <v>43</v>
      </c>
      <c r="D13" s="53" t="s">
        <v>49</v>
      </c>
      <c r="E13" s="58">
        <v>3</v>
      </c>
      <c r="F13" s="61"/>
    </row>
    <row r="14" spans="1:11" ht="25.5">
      <c r="A14" s="51"/>
      <c r="B14" s="52">
        <v>2</v>
      </c>
      <c r="C14" s="52" t="s">
        <v>44</v>
      </c>
      <c r="D14" s="53" t="s">
        <v>50</v>
      </c>
      <c r="E14" s="58">
        <v>3</v>
      </c>
      <c r="F14" s="61"/>
    </row>
    <row r="15" spans="1:11" ht="25.5">
      <c r="A15" s="51"/>
      <c r="B15" s="52">
        <v>3</v>
      </c>
      <c r="C15" s="52" t="s">
        <v>45</v>
      </c>
      <c r="D15" s="53" t="s">
        <v>51</v>
      </c>
      <c r="E15" s="58">
        <v>4</v>
      </c>
      <c r="F15" s="61"/>
    </row>
    <row r="16" spans="1:11" ht="38.25">
      <c r="A16" s="51"/>
      <c r="B16" s="52">
        <v>4</v>
      </c>
      <c r="C16" s="52" t="s">
        <v>46</v>
      </c>
      <c r="D16" s="53" t="s">
        <v>52</v>
      </c>
      <c r="E16" s="58">
        <v>3</v>
      </c>
      <c r="F16" s="61"/>
    </row>
    <row r="17" spans="1:6">
      <c r="A17" s="51"/>
      <c r="B17" s="52"/>
      <c r="C17" s="52"/>
      <c r="D17" s="53"/>
      <c r="E17" s="58"/>
      <c r="F17" s="61"/>
    </row>
    <row r="18" spans="1:6" ht="51.75">
      <c r="A18" s="51" t="s">
        <v>53</v>
      </c>
      <c r="B18" s="52">
        <v>1</v>
      </c>
      <c r="C18" s="52" t="s">
        <v>43</v>
      </c>
      <c r="D18" s="53" t="s">
        <v>54</v>
      </c>
      <c r="E18" s="58">
        <v>3</v>
      </c>
      <c r="F18" s="61"/>
    </row>
    <row r="19" spans="1:6" ht="38.25">
      <c r="A19" s="51"/>
      <c r="B19" s="52">
        <v>2</v>
      </c>
      <c r="C19" s="52" t="s">
        <v>44</v>
      </c>
      <c r="D19" s="53" t="s">
        <v>55</v>
      </c>
      <c r="E19" s="58">
        <v>3</v>
      </c>
      <c r="F19" s="61"/>
    </row>
    <row r="20" spans="1:6" ht="25.5">
      <c r="A20" s="51"/>
      <c r="B20" s="52">
        <v>2</v>
      </c>
      <c r="C20" s="52" t="s">
        <v>45</v>
      </c>
      <c r="D20" s="53" t="s">
        <v>56</v>
      </c>
      <c r="E20" s="58">
        <v>6</v>
      </c>
      <c r="F20" s="61"/>
    </row>
    <row r="21" spans="1:6" ht="25.5">
      <c r="A21" s="51"/>
      <c r="B21" s="52">
        <v>3</v>
      </c>
      <c r="C21" s="52" t="s">
        <v>46</v>
      </c>
      <c r="D21" s="53" t="s">
        <v>57</v>
      </c>
      <c r="E21" s="58">
        <v>6</v>
      </c>
      <c r="F21" s="61"/>
    </row>
    <row r="22" spans="1:6">
      <c r="A22" s="51"/>
      <c r="B22" s="52"/>
      <c r="C22" s="52"/>
      <c r="D22" s="53"/>
      <c r="E22" s="58"/>
      <c r="F22" s="61"/>
    </row>
    <row r="23" spans="1:6" ht="39">
      <c r="A23" s="51" t="s">
        <v>58</v>
      </c>
      <c r="B23" s="52">
        <v>1</v>
      </c>
      <c r="C23" s="52" t="s">
        <v>43</v>
      </c>
      <c r="D23" s="53" t="s">
        <v>141</v>
      </c>
      <c r="E23" s="58">
        <v>4</v>
      </c>
      <c r="F23" s="61"/>
    </row>
    <row r="24" spans="1:6" ht="38.25">
      <c r="A24" s="51"/>
      <c r="B24" s="52">
        <v>2</v>
      </c>
      <c r="C24" s="52" t="s">
        <v>44</v>
      </c>
      <c r="D24" s="53" t="s">
        <v>59</v>
      </c>
      <c r="E24" s="58">
        <v>3</v>
      </c>
      <c r="F24" s="61"/>
    </row>
    <row r="25" spans="1:6" ht="25.5">
      <c r="A25" s="51"/>
      <c r="B25" s="52">
        <v>3</v>
      </c>
      <c r="C25" s="52" t="s">
        <v>45</v>
      </c>
      <c r="D25" s="53" t="s">
        <v>60</v>
      </c>
      <c r="E25" s="58">
        <v>4</v>
      </c>
      <c r="F25" s="61"/>
    </row>
    <row r="26" spans="1:6" ht="38.25">
      <c r="A26" s="51"/>
      <c r="B26" s="52">
        <v>4</v>
      </c>
      <c r="C26" s="52" t="s">
        <v>46</v>
      </c>
      <c r="D26" s="53" t="s">
        <v>61</v>
      </c>
      <c r="E26" s="58">
        <v>4</v>
      </c>
      <c r="F26" s="61"/>
    </row>
    <row r="27" spans="1:6" ht="51">
      <c r="A27" s="51"/>
      <c r="B27" s="52">
        <v>5</v>
      </c>
      <c r="C27" s="52" t="s">
        <v>62</v>
      </c>
      <c r="D27" s="53" t="s">
        <v>63</v>
      </c>
      <c r="E27" s="58">
        <v>4</v>
      </c>
      <c r="F27" s="61"/>
    </row>
    <row r="28" spans="1:6">
      <c r="A28" s="51"/>
      <c r="B28" s="52"/>
      <c r="C28" s="52"/>
      <c r="D28" s="53"/>
      <c r="E28" s="58"/>
      <c r="F28" s="61"/>
    </row>
    <row r="29" spans="1:6" ht="64.5">
      <c r="A29" s="51" t="s">
        <v>64</v>
      </c>
      <c r="B29" s="52">
        <v>1</v>
      </c>
      <c r="C29" s="52" t="s">
        <v>43</v>
      </c>
      <c r="D29" s="53" t="s">
        <v>65</v>
      </c>
      <c r="E29" s="58">
        <v>3</v>
      </c>
      <c r="F29" s="61"/>
    </row>
    <row r="30" spans="1:6" ht="38.25">
      <c r="A30" s="51"/>
      <c r="B30" s="52">
        <v>2</v>
      </c>
      <c r="C30" s="52" t="s">
        <v>44</v>
      </c>
      <c r="D30" s="53" t="s">
        <v>154</v>
      </c>
      <c r="E30" s="58">
        <v>6</v>
      </c>
      <c r="F30" s="61"/>
    </row>
    <row r="31" spans="1:6" ht="25.5">
      <c r="A31" s="51"/>
      <c r="B31" s="52">
        <v>3</v>
      </c>
      <c r="C31" s="52" t="s">
        <v>45</v>
      </c>
      <c r="D31" s="53" t="s">
        <v>66</v>
      </c>
      <c r="E31" s="58">
        <v>3</v>
      </c>
      <c r="F31" s="61"/>
    </row>
    <row r="32" spans="1:6" ht="25.5">
      <c r="A32" s="51"/>
      <c r="B32" s="52">
        <v>4</v>
      </c>
      <c r="C32" s="52" t="s">
        <v>46</v>
      </c>
      <c r="D32" s="53" t="s">
        <v>56</v>
      </c>
      <c r="E32" s="58">
        <v>6</v>
      </c>
      <c r="F32" s="61"/>
    </row>
    <row r="33" spans="1:6">
      <c r="A33" s="51"/>
      <c r="B33" s="52"/>
      <c r="C33" s="52"/>
      <c r="D33" s="53"/>
      <c r="E33" s="58"/>
      <c r="F33" s="61"/>
    </row>
    <row r="34" spans="1:6" ht="25.5">
      <c r="A34" s="51"/>
      <c r="B34" s="52">
        <v>5</v>
      </c>
      <c r="C34" s="52" t="s">
        <v>62</v>
      </c>
      <c r="D34" s="53" t="s">
        <v>67</v>
      </c>
      <c r="E34" s="58">
        <v>6</v>
      </c>
      <c r="F34" s="61"/>
    </row>
    <row r="35" spans="1:6" ht="26.25">
      <c r="A35" s="51" t="s">
        <v>68</v>
      </c>
      <c r="B35" s="52">
        <v>1</v>
      </c>
      <c r="C35" s="52" t="s">
        <v>43</v>
      </c>
      <c r="D35" s="53" t="s">
        <v>69</v>
      </c>
      <c r="E35" s="58">
        <v>3</v>
      </c>
      <c r="F35" s="61"/>
    </row>
    <row r="36" spans="1:6" ht="38.25">
      <c r="A36" s="51"/>
      <c r="B36" s="52">
        <v>2</v>
      </c>
      <c r="C36" s="52" t="s">
        <v>44</v>
      </c>
      <c r="D36" s="53" t="s">
        <v>142</v>
      </c>
      <c r="E36" s="58">
        <v>3</v>
      </c>
      <c r="F36" s="61"/>
    </row>
    <row r="37" spans="1:6" ht="38.25">
      <c r="A37" s="51"/>
      <c r="B37" s="52">
        <v>3</v>
      </c>
      <c r="C37" s="52" t="s">
        <v>45</v>
      </c>
      <c r="D37" s="53" t="s">
        <v>70</v>
      </c>
      <c r="E37" s="58">
        <v>3</v>
      </c>
      <c r="F37" s="61"/>
    </row>
    <row r="38" spans="1:6" ht="38.25">
      <c r="A38" s="51"/>
      <c r="B38" s="52">
        <v>4</v>
      </c>
      <c r="C38" s="52" t="s">
        <v>46</v>
      </c>
      <c r="D38" s="53" t="s">
        <v>61</v>
      </c>
      <c r="E38" s="58">
        <v>4</v>
      </c>
      <c r="F38" s="61"/>
    </row>
    <row r="39" spans="1:6" ht="51">
      <c r="A39" s="51"/>
      <c r="B39" s="52">
        <v>5</v>
      </c>
      <c r="C39" s="52" t="s">
        <v>62</v>
      </c>
      <c r="D39" s="53" t="s">
        <v>71</v>
      </c>
      <c r="E39" s="58">
        <v>4</v>
      </c>
      <c r="F39" s="61"/>
    </row>
    <row r="40" spans="1:6">
      <c r="A40" s="51"/>
      <c r="B40" s="52"/>
      <c r="C40" s="52"/>
      <c r="D40" s="53"/>
      <c r="E40" s="58"/>
      <c r="F40" s="61"/>
    </row>
    <row r="41" spans="1:6" ht="38.25">
      <c r="A41" s="51" t="s">
        <v>72</v>
      </c>
      <c r="B41" s="52">
        <v>1</v>
      </c>
      <c r="C41" s="52" t="s">
        <v>43</v>
      </c>
      <c r="D41" s="53" t="s">
        <v>143</v>
      </c>
      <c r="E41" s="58">
        <v>2</v>
      </c>
      <c r="F41" s="61"/>
    </row>
    <row r="42" spans="1:6" ht="38.25">
      <c r="A42" s="51"/>
      <c r="B42" s="52">
        <v>2</v>
      </c>
      <c r="C42" s="52" t="s">
        <v>44</v>
      </c>
      <c r="D42" s="53" t="s">
        <v>73</v>
      </c>
      <c r="E42" s="58">
        <v>4</v>
      </c>
      <c r="F42" s="61"/>
    </row>
    <row r="43" spans="1:6" ht="38.25">
      <c r="A43" s="51"/>
      <c r="B43" s="52">
        <v>3</v>
      </c>
      <c r="C43" s="52" t="s">
        <v>45</v>
      </c>
      <c r="D43" s="53" t="s">
        <v>74</v>
      </c>
      <c r="E43" s="58">
        <v>3</v>
      </c>
      <c r="F43" s="61"/>
    </row>
    <row r="44" spans="1:6" ht="25.5">
      <c r="A44" s="51"/>
      <c r="B44" s="52">
        <v>4</v>
      </c>
      <c r="C44" s="52" t="s">
        <v>46</v>
      </c>
      <c r="D44" s="53" t="s">
        <v>157</v>
      </c>
      <c r="E44" s="58">
        <v>3</v>
      </c>
      <c r="F44" s="61"/>
    </row>
    <row r="45" spans="1:6">
      <c r="A45" s="51"/>
      <c r="B45" s="52"/>
      <c r="C45" s="52"/>
      <c r="D45" s="53"/>
      <c r="E45" s="58"/>
      <c r="F45" s="61"/>
    </row>
    <row r="46" spans="1:6" ht="51">
      <c r="A46" s="54" t="s">
        <v>75</v>
      </c>
      <c r="B46" s="52">
        <v>1</v>
      </c>
      <c r="C46" s="52" t="s">
        <v>43</v>
      </c>
      <c r="D46" s="53" t="s">
        <v>144</v>
      </c>
      <c r="E46" s="58">
        <v>4</v>
      </c>
      <c r="F46" s="61"/>
    </row>
    <row r="47" spans="1:6" ht="38.25">
      <c r="A47" s="51"/>
      <c r="B47" s="52">
        <v>2</v>
      </c>
      <c r="C47" s="52" t="s">
        <v>44</v>
      </c>
      <c r="D47" s="53" t="s">
        <v>76</v>
      </c>
      <c r="E47" s="58">
        <v>3</v>
      </c>
      <c r="F47" s="61"/>
    </row>
    <row r="48" spans="1:6" ht="38.25">
      <c r="A48" s="51"/>
      <c r="B48" s="52">
        <v>3</v>
      </c>
      <c r="C48" s="52" t="s">
        <v>45</v>
      </c>
      <c r="D48" s="53" t="s">
        <v>77</v>
      </c>
      <c r="E48" s="58">
        <v>3</v>
      </c>
      <c r="F48" s="61"/>
    </row>
    <row r="49" spans="1:6" ht="25.5">
      <c r="A49" s="51"/>
      <c r="B49" s="52">
        <v>4</v>
      </c>
      <c r="C49" s="52" t="s">
        <v>46</v>
      </c>
      <c r="D49" s="53" t="s">
        <v>145</v>
      </c>
      <c r="E49" s="58">
        <v>6</v>
      </c>
      <c r="F49" s="61"/>
    </row>
    <row r="50" spans="1:6" ht="38.25">
      <c r="A50" s="51" t="s">
        <v>78</v>
      </c>
      <c r="B50" s="52">
        <v>1</v>
      </c>
      <c r="C50" s="52" t="s">
        <v>43</v>
      </c>
      <c r="D50" s="53" t="s">
        <v>79</v>
      </c>
      <c r="E50" s="58">
        <v>2</v>
      </c>
      <c r="F50" s="61"/>
    </row>
    <row r="51" spans="1:6" ht="51">
      <c r="A51" s="51"/>
      <c r="B51" s="52">
        <v>2</v>
      </c>
      <c r="C51" s="52" t="s">
        <v>44</v>
      </c>
      <c r="D51" s="53" t="s">
        <v>80</v>
      </c>
      <c r="E51" s="58">
        <v>3</v>
      </c>
      <c r="F51" s="61"/>
    </row>
    <row r="52" spans="1:6" ht="51">
      <c r="A52" s="51"/>
      <c r="B52" s="52">
        <v>3</v>
      </c>
      <c r="C52" s="52" t="s">
        <v>45</v>
      </c>
      <c r="D52" s="53" t="s">
        <v>81</v>
      </c>
      <c r="E52" s="58">
        <v>3</v>
      </c>
      <c r="F52" s="61"/>
    </row>
    <row r="53" spans="1:6" ht="51">
      <c r="A53" s="54" t="s">
        <v>82</v>
      </c>
      <c r="B53" s="52">
        <v>1</v>
      </c>
      <c r="C53" s="52" t="s">
        <v>43</v>
      </c>
      <c r="D53" s="53" t="s">
        <v>146</v>
      </c>
      <c r="E53" s="58">
        <v>3</v>
      </c>
      <c r="F53" s="61"/>
    </row>
    <row r="54" spans="1:6" ht="38.25">
      <c r="A54" s="51"/>
      <c r="B54" s="52">
        <v>2</v>
      </c>
      <c r="C54" s="52" t="s">
        <v>44</v>
      </c>
      <c r="D54" s="53" t="s">
        <v>83</v>
      </c>
      <c r="E54" s="58">
        <v>4</v>
      </c>
      <c r="F54" s="61"/>
    </row>
    <row r="55" spans="1:6" ht="38.25">
      <c r="A55" s="51"/>
      <c r="B55" s="52">
        <v>3</v>
      </c>
      <c r="C55" s="52" t="s">
        <v>45</v>
      </c>
      <c r="D55" s="53" t="s">
        <v>84</v>
      </c>
      <c r="E55" s="58">
        <v>3</v>
      </c>
      <c r="F55" s="61"/>
    </row>
    <row r="56" spans="1:6" ht="38.25">
      <c r="A56" s="51"/>
      <c r="B56" s="52">
        <v>4</v>
      </c>
      <c r="C56" s="52" t="s">
        <v>46</v>
      </c>
      <c r="D56" s="53" t="s">
        <v>85</v>
      </c>
      <c r="E56" s="58">
        <v>4</v>
      </c>
      <c r="F56" s="61"/>
    </row>
    <row r="57" spans="1:6" ht="38.25">
      <c r="A57" s="51"/>
      <c r="B57" s="52">
        <v>5</v>
      </c>
      <c r="C57" s="52" t="s">
        <v>62</v>
      </c>
      <c r="D57" s="53" t="s">
        <v>86</v>
      </c>
      <c r="E57" s="58">
        <v>5</v>
      </c>
      <c r="F57" s="61"/>
    </row>
    <row r="58" spans="1:6" ht="38.25">
      <c r="A58" s="51" t="s">
        <v>87</v>
      </c>
      <c r="B58" s="52">
        <v>1</v>
      </c>
      <c r="C58" s="52" t="s">
        <v>43</v>
      </c>
      <c r="D58" s="53" t="s">
        <v>88</v>
      </c>
      <c r="E58" s="58">
        <v>4</v>
      </c>
      <c r="F58" s="61"/>
    </row>
    <row r="59" spans="1:6" ht="25.5">
      <c r="A59" s="51"/>
      <c r="B59" s="52">
        <v>2</v>
      </c>
      <c r="C59" s="52" t="s">
        <v>44</v>
      </c>
      <c r="D59" s="53" t="s">
        <v>89</v>
      </c>
      <c r="E59" s="58">
        <v>3</v>
      </c>
      <c r="F59" s="61"/>
    </row>
    <row r="60" spans="1:6" ht="38.25">
      <c r="A60" s="51"/>
      <c r="B60" s="52">
        <v>3</v>
      </c>
      <c r="C60" s="52" t="s">
        <v>45</v>
      </c>
      <c r="D60" s="53" t="s">
        <v>90</v>
      </c>
      <c r="E60" s="58">
        <v>4</v>
      </c>
      <c r="F60" s="61"/>
    </row>
    <row r="61" spans="1:6" ht="38.25">
      <c r="A61" s="51"/>
      <c r="B61" s="52">
        <v>4</v>
      </c>
      <c r="C61" s="52" t="s">
        <v>46</v>
      </c>
      <c r="D61" s="53" t="s">
        <v>91</v>
      </c>
      <c r="E61" s="58">
        <v>6</v>
      </c>
      <c r="F61" s="61"/>
    </row>
    <row r="62" spans="1:6" ht="26.25">
      <c r="A62" s="54" t="s">
        <v>158</v>
      </c>
      <c r="B62" s="52">
        <v>1</v>
      </c>
      <c r="C62" s="52" t="s">
        <v>43</v>
      </c>
      <c r="D62" s="53" t="s">
        <v>92</v>
      </c>
      <c r="E62" s="58">
        <v>3</v>
      </c>
      <c r="F62" s="61"/>
    </row>
    <row r="63" spans="1:6" ht="38.25">
      <c r="A63" s="51"/>
      <c r="B63" s="52">
        <v>2</v>
      </c>
      <c r="C63" s="52" t="s">
        <v>44</v>
      </c>
      <c r="D63" s="53" t="s">
        <v>76</v>
      </c>
      <c r="E63" s="58">
        <v>3</v>
      </c>
      <c r="F63" s="61"/>
    </row>
    <row r="64" spans="1:6" ht="38.25">
      <c r="A64" s="51"/>
      <c r="B64" s="52">
        <v>3</v>
      </c>
      <c r="C64" s="52" t="s">
        <v>45</v>
      </c>
      <c r="D64" s="53" t="s">
        <v>77</v>
      </c>
      <c r="E64" s="58">
        <v>3</v>
      </c>
      <c r="F64" s="61"/>
    </row>
    <row r="65" spans="1:6" ht="25.5">
      <c r="A65" s="51"/>
      <c r="B65" s="52">
        <v>4</v>
      </c>
      <c r="C65" s="52" t="s">
        <v>46</v>
      </c>
      <c r="D65" s="53" t="s">
        <v>145</v>
      </c>
      <c r="E65" s="58">
        <v>6</v>
      </c>
      <c r="F65" s="61"/>
    </row>
    <row r="66" spans="1:6" ht="38.25">
      <c r="A66" s="51"/>
      <c r="B66" s="52">
        <v>5</v>
      </c>
      <c r="C66" s="52" t="s">
        <v>62</v>
      </c>
      <c r="D66" s="53" t="s">
        <v>93</v>
      </c>
      <c r="E66" s="58">
        <v>6</v>
      </c>
      <c r="F66" s="61"/>
    </row>
    <row r="67" spans="1:6" ht="51">
      <c r="A67" s="54" t="s">
        <v>94</v>
      </c>
      <c r="B67" s="52">
        <v>1</v>
      </c>
      <c r="C67" s="52" t="s">
        <v>43</v>
      </c>
      <c r="D67" s="53" t="s">
        <v>146</v>
      </c>
      <c r="E67" s="58">
        <v>3</v>
      </c>
      <c r="F67" s="61"/>
    </row>
    <row r="68" spans="1:6" ht="38.25">
      <c r="A68" s="51"/>
      <c r="B68" s="52">
        <v>2</v>
      </c>
      <c r="C68" s="52" t="s">
        <v>44</v>
      </c>
      <c r="D68" s="53" t="s">
        <v>95</v>
      </c>
      <c r="E68" s="58">
        <v>4</v>
      </c>
      <c r="F68" s="61"/>
    </row>
    <row r="69" spans="1:6" ht="25.5">
      <c r="A69" s="51"/>
      <c r="B69" s="52">
        <v>3</v>
      </c>
      <c r="C69" s="52" t="s">
        <v>45</v>
      </c>
      <c r="D69" s="53" t="s">
        <v>96</v>
      </c>
      <c r="E69" s="58">
        <v>4</v>
      </c>
      <c r="F69" s="61"/>
    </row>
    <row r="70" spans="1:6" ht="25.5">
      <c r="A70" s="51"/>
      <c r="B70" s="52">
        <v>4</v>
      </c>
      <c r="C70" s="52" t="s">
        <v>46</v>
      </c>
      <c r="D70" s="53" t="s">
        <v>147</v>
      </c>
      <c r="E70" s="58">
        <v>6</v>
      </c>
      <c r="F70" s="61"/>
    </row>
    <row r="71" spans="1:6" ht="38.25">
      <c r="A71" s="51" t="s">
        <v>97</v>
      </c>
      <c r="B71" s="52">
        <v>1</v>
      </c>
      <c r="C71" s="52" t="s">
        <v>43</v>
      </c>
      <c r="D71" s="53" t="s">
        <v>98</v>
      </c>
      <c r="E71" s="58">
        <v>4</v>
      </c>
      <c r="F71" s="61"/>
    </row>
    <row r="72" spans="1:6" ht="25.5">
      <c r="A72" s="51"/>
      <c r="B72" s="52">
        <v>2</v>
      </c>
      <c r="C72" s="52" t="s">
        <v>44</v>
      </c>
      <c r="D72" s="53" t="s">
        <v>99</v>
      </c>
      <c r="E72" s="58">
        <v>4</v>
      </c>
      <c r="F72" s="61"/>
    </row>
    <row r="73" spans="1:6" ht="38.25">
      <c r="A73" s="51"/>
      <c r="B73" s="52">
        <v>3</v>
      </c>
      <c r="C73" s="52" t="s">
        <v>45</v>
      </c>
      <c r="D73" s="53" t="s">
        <v>100</v>
      </c>
      <c r="E73" s="58">
        <v>3</v>
      </c>
      <c r="F73" s="61"/>
    </row>
    <row r="74" spans="1:6" ht="38.25">
      <c r="A74" s="51"/>
      <c r="B74" s="52">
        <v>4</v>
      </c>
      <c r="C74" s="52" t="s">
        <v>46</v>
      </c>
      <c r="D74" s="53" t="s">
        <v>148</v>
      </c>
      <c r="E74" s="58">
        <v>6</v>
      </c>
      <c r="F74" s="61"/>
    </row>
    <row r="75" spans="1:6" ht="38.25">
      <c r="A75" s="51"/>
      <c r="B75" s="52">
        <v>5</v>
      </c>
      <c r="C75" s="52" t="s">
        <v>62</v>
      </c>
      <c r="D75" s="53" t="s">
        <v>101</v>
      </c>
      <c r="E75" s="58">
        <v>4</v>
      </c>
      <c r="F75" s="61"/>
    </row>
    <row r="76" spans="1:6" ht="26.25">
      <c r="A76" s="51" t="s">
        <v>102</v>
      </c>
      <c r="B76" s="52">
        <v>1</v>
      </c>
      <c r="C76" s="52" t="s">
        <v>43</v>
      </c>
      <c r="D76" s="53" t="s">
        <v>149</v>
      </c>
      <c r="E76" s="58">
        <v>2</v>
      </c>
      <c r="F76" s="61"/>
    </row>
    <row r="77" spans="1:6" ht="51">
      <c r="A77" s="51"/>
      <c r="B77" s="52">
        <v>2</v>
      </c>
      <c r="C77" s="52" t="s">
        <v>44</v>
      </c>
      <c r="D77" s="53" t="s">
        <v>103</v>
      </c>
      <c r="E77" s="58">
        <v>4</v>
      </c>
      <c r="F77" s="61"/>
    </row>
    <row r="78" spans="1:6" ht="25.5">
      <c r="A78" s="51"/>
      <c r="B78" s="52">
        <v>3</v>
      </c>
      <c r="C78" s="52" t="s">
        <v>45</v>
      </c>
      <c r="D78" s="53" t="s">
        <v>104</v>
      </c>
      <c r="E78" s="58">
        <v>3</v>
      </c>
      <c r="F78" s="61"/>
    </row>
    <row r="79" spans="1:6" ht="25.5">
      <c r="A79" s="51"/>
      <c r="B79" s="52">
        <v>4</v>
      </c>
      <c r="C79" s="52" t="s">
        <v>46</v>
      </c>
      <c r="D79" s="53" t="s">
        <v>105</v>
      </c>
      <c r="E79" s="58">
        <v>5</v>
      </c>
      <c r="F79" s="61"/>
    </row>
    <row r="80" spans="1:6" ht="26.25">
      <c r="A80" s="51" t="s">
        <v>106</v>
      </c>
      <c r="B80" s="52">
        <v>1</v>
      </c>
      <c r="C80" s="52" t="s">
        <v>43</v>
      </c>
      <c r="D80" s="53" t="s">
        <v>107</v>
      </c>
      <c r="E80" s="58">
        <v>2</v>
      </c>
      <c r="F80" s="61"/>
    </row>
    <row r="81" spans="1:6" ht="38.25">
      <c r="A81" s="51"/>
      <c r="B81" s="52">
        <v>2</v>
      </c>
      <c r="C81" s="52" t="s">
        <v>44</v>
      </c>
      <c r="D81" s="53" t="s">
        <v>108</v>
      </c>
      <c r="E81" s="58">
        <v>3</v>
      </c>
      <c r="F81" s="61"/>
    </row>
    <row r="82" spans="1:6" ht="38.25">
      <c r="A82" s="51"/>
      <c r="B82" s="52">
        <v>3</v>
      </c>
      <c r="C82" s="52" t="s">
        <v>45</v>
      </c>
      <c r="D82" s="53" t="s">
        <v>109</v>
      </c>
      <c r="E82" s="58">
        <v>4</v>
      </c>
      <c r="F82" s="61"/>
    </row>
    <row r="83" spans="1:6" ht="25.5">
      <c r="A83" s="51"/>
      <c r="B83" s="52">
        <v>4</v>
      </c>
      <c r="C83" s="52" t="s">
        <v>46</v>
      </c>
      <c r="D83" s="53" t="s">
        <v>110</v>
      </c>
      <c r="E83" s="58">
        <v>6</v>
      </c>
      <c r="F83" s="61"/>
    </row>
    <row r="84" spans="1:6" ht="51">
      <c r="A84" s="51" t="s">
        <v>111</v>
      </c>
      <c r="B84" s="52">
        <v>1</v>
      </c>
      <c r="C84" s="52" t="s">
        <v>43</v>
      </c>
      <c r="D84" s="53" t="s">
        <v>112</v>
      </c>
      <c r="E84" s="58">
        <v>3</v>
      </c>
      <c r="F84" s="61"/>
    </row>
    <row r="85" spans="1:6" ht="38.25">
      <c r="A85" s="51"/>
      <c r="B85" s="52">
        <v>2</v>
      </c>
      <c r="C85" s="52" t="s">
        <v>44</v>
      </c>
      <c r="D85" s="55" t="s">
        <v>113</v>
      </c>
      <c r="E85" s="58">
        <v>3</v>
      </c>
      <c r="F85" s="61"/>
    </row>
    <row r="86" spans="1:6" ht="25.5">
      <c r="A86" s="51"/>
      <c r="B86" s="52">
        <v>3</v>
      </c>
      <c r="C86" s="52" t="s">
        <v>45</v>
      </c>
      <c r="D86" s="53" t="s">
        <v>114</v>
      </c>
      <c r="E86" s="58">
        <v>4</v>
      </c>
      <c r="F86" s="61"/>
    </row>
    <row r="87" spans="1:6" ht="38.25">
      <c r="A87" s="51"/>
      <c r="B87" s="52">
        <v>4</v>
      </c>
      <c r="C87" s="52" t="s">
        <v>46</v>
      </c>
      <c r="D87" s="53" t="s">
        <v>115</v>
      </c>
      <c r="E87" s="58">
        <v>5</v>
      </c>
      <c r="F87" s="61"/>
    </row>
    <row r="88" spans="1:6" ht="38.25">
      <c r="A88" s="51"/>
      <c r="B88" s="52">
        <v>5</v>
      </c>
      <c r="C88" s="52" t="s">
        <v>62</v>
      </c>
      <c r="D88" s="53" t="s">
        <v>116</v>
      </c>
      <c r="E88" s="58">
        <v>3</v>
      </c>
      <c r="F88" s="61"/>
    </row>
    <row r="89" spans="1:6" ht="25.5">
      <c r="A89" s="51"/>
      <c r="B89" s="52">
        <v>6</v>
      </c>
      <c r="C89" s="52" t="s">
        <v>117</v>
      </c>
      <c r="D89" s="53" t="s">
        <v>118</v>
      </c>
      <c r="E89" s="59">
        <v>5</v>
      </c>
      <c r="F89" s="62"/>
    </row>
    <row r="90" spans="1:6" ht="51">
      <c r="A90" s="51" t="s">
        <v>159</v>
      </c>
      <c r="B90" s="52">
        <v>1</v>
      </c>
      <c r="C90" s="52" t="s">
        <v>43</v>
      </c>
      <c r="D90" s="53" t="s">
        <v>150</v>
      </c>
      <c r="E90" s="58">
        <v>3</v>
      </c>
      <c r="F90" s="61"/>
    </row>
    <row r="91" spans="1:6" ht="25.5">
      <c r="A91" s="51"/>
      <c r="B91" s="52">
        <v>2</v>
      </c>
      <c r="C91" s="52" t="s">
        <v>44</v>
      </c>
      <c r="D91" s="55" t="s">
        <v>119</v>
      </c>
      <c r="E91" s="58">
        <v>3</v>
      </c>
      <c r="F91" s="61"/>
    </row>
    <row r="92" spans="1:6" ht="25.5">
      <c r="A92" s="51"/>
      <c r="B92" s="52">
        <v>3</v>
      </c>
      <c r="C92" s="52" t="s">
        <v>45</v>
      </c>
      <c r="D92" s="53" t="s">
        <v>120</v>
      </c>
      <c r="E92" s="58">
        <v>3</v>
      </c>
      <c r="F92" s="61"/>
    </row>
    <row r="93" spans="1:6" ht="25.5">
      <c r="A93" s="51"/>
      <c r="B93" s="52">
        <v>4</v>
      </c>
      <c r="C93" s="52" t="s">
        <v>46</v>
      </c>
      <c r="D93" s="53" t="s">
        <v>121</v>
      </c>
      <c r="E93" s="58">
        <v>4</v>
      </c>
      <c r="F93" s="61"/>
    </row>
    <row r="94" spans="1:6" ht="38.25">
      <c r="A94" s="51"/>
      <c r="B94" s="52">
        <v>5</v>
      </c>
      <c r="C94" s="52" t="s">
        <v>62</v>
      </c>
      <c r="D94" s="53" t="s">
        <v>122</v>
      </c>
      <c r="E94" s="58">
        <v>5</v>
      </c>
      <c r="F94" s="61"/>
    </row>
    <row r="95" spans="1:6">
      <c r="A95" s="51"/>
      <c r="B95" s="52">
        <v>6</v>
      </c>
      <c r="C95" s="52" t="s">
        <v>117</v>
      </c>
      <c r="D95" s="53" t="s">
        <v>123</v>
      </c>
      <c r="E95" s="58">
        <v>6</v>
      </c>
      <c r="F95" s="61"/>
    </row>
    <row r="96" spans="1:6" ht="51">
      <c r="A96" s="51" t="s">
        <v>124</v>
      </c>
      <c r="B96" s="52">
        <v>1</v>
      </c>
      <c r="C96" s="52" t="s">
        <v>43</v>
      </c>
      <c r="D96" s="53" t="s">
        <v>151</v>
      </c>
      <c r="E96" s="58">
        <v>4</v>
      </c>
      <c r="F96" s="61"/>
    </row>
    <row r="97" spans="1:6" ht="25.5">
      <c r="A97" s="51"/>
      <c r="B97" s="52">
        <v>2</v>
      </c>
      <c r="C97" s="52" t="s">
        <v>44</v>
      </c>
      <c r="D97" s="53" t="s">
        <v>125</v>
      </c>
      <c r="E97" s="58">
        <v>4</v>
      </c>
      <c r="F97" s="61"/>
    </row>
    <row r="98" spans="1:6" ht="25.5">
      <c r="A98" s="51"/>
      <c r="B98" s="52">
        <v>3</v>
      </c>
      <c r="C98" s="52" t="s">
        <v>45</v>
      </c>
      <c r="D98" s="53" t="s">
        <v>126</v>
      </c>
      <c r="E98" s="58">
        <v>5</v>
      </c>
      <c r="F98" s="61"/>
    </row>
    <row r="99" spans="1:6" ht="25.5">
      <c r="A99" s="51"/>
      <c r="B99" s="52">
        <v>4</v>
      </c>
      <c r="C99" s="52" t="s">
        <v>46</v>
      </c>
      <c r="D99" s="55" t="s">
        <v>152</v>
      </c>
      <c r="E99" s="58">
        <v>6</v>
      </c>
      <c r="F99" s="61"/>
    </row>
    <row r="100" spans="1:6" ht="38.25">
      <c r="A100" s="51"/>
      <c r="B100" s="52">
        <v>5</v>
      </c>
      <c r="C100" s="52" t="s">
        <v>62</v>
      </c>
      <c r="D100" s="55" t="s">
        <v>127</v>
      </c>
      <c r="E100" s="58">
        <v>6</v>
      </c>
      <c r="F100" s="61"/>
    </row>
    <row r="101" spans="1:6" ht="38.25">
      <c r="A101" s="51" t="s">
        <v>160</v>
      </c>
      <c r="B101" s="52">
        <v>1</v>
      </c>
      <c r="C101" s="52" t="s">
        <v>43</v>
      </c>
      <c r="D101" s="53" t="s">
        <v>100</v>
      </c>
      <c r="E101" s="58">
        <v>3</v>
      </c>
      <c r="F101" s="61"/>
    </row>
    <row r="102" spans="1:6" ht="38.25">
      <c r="A102" s="51"/>
      <c r="B102" s="52">
        <v>2</v>
      </c>
      <c r="C102" s="52" t="s">
        <v>44</v>
      </c>
      <c r="D102" s="53" t="s">
        <v>148</v>
      </c>
      <c r="E102" s="58">
        <v>4</v>
      </c>
      <c r="F102" s="61"/>
    </row>
    <row r="103" spans="1:6" ht="38.25">
      <c r="A103" s="51"/>
      <c r="B103" s="52">
        <v>3</v>
      </c>
      <c r="C103" s="52" t="s">
        <v>45</v>
      </c>
      <c r="D103" s="53" t="s">
        <v>128</v>
      </c>
      <c r="E103" s="58">
        <v>6</v>
      </c>
      <c r="F103" s="61"/>
    </row>
    <row r="104" spans="1:6" ht="38.25">
      <c r="A104" s="51"/>
      <c r="B104" s="52">
        <v>4</v>
      </c>
      <c r="C104" s="52" t="s">
        <v>46</v>
      </c>
      <c r="D104" s="53" t="s">
        <v>122</v>
      </c>
      <c r="E104" s="58">
        <v>5</v>
      </c>
      <c r="F104" s="61"/>
    </row>
    <row r="105" spans="1:6" ht="38.25">
      <c r="A105" s="51" t="s">
        <v>129</v>
      </c>
      <c r="B105" s="52">
        <v>1</v>
      </c>
      <c r="C105" s="52" t="s">
        <v>43</v>
      </c>
      <c r="D105" s="53" t="s">
        <v>130</v>
      </c>
      <c r="E105" s="58">
        <v>4</v>
      </c>
      <c r="F105" s="61"/>
    </row>
    <row r="106" spans="1:6" ht="38.25">
      <c r="A106" s="51"/>
      <c r="B106" s="52">
        <v>2</v>
      </c>
      <c r="C106" s="52" t="s">
        <v>44</v>
      </c>
      <c r="D106" s="53" t="s">
        <v>131</v>
      </c>
      <c r="E106" s="58">
        <v>6</v>
      </c>
      <c r="F106" s="61"/>
    </row>
    <row r="107" spans="1:6" ht="38.25">
      <c r="A107" s="51" t="s">
        <v>132</v>
      </c>
      <c r="B107" s="52">
        <v>1</v>
      </c>
      <c r="C107" s="52" t="s">
        <v>43</v>
      </c>
      <c r="D107" s="53" t="s">
        <v>133</v>
      </c>
      <c r="E107" s="58">
        <v>3</v>
      </c>
      <c r="F107" s="61"/>
    </row>
    <row r="108" spans="1:6" ht="38.25">
      <c r="A108" s="51"/>
      <c r="B108" s="52">
        <v>2</v>
      </c>
      <c r="C108" s="52" t="s">
        <v>44</v>
      </c>
      <c r="D108" s="53" t="s">
        <v>134</v>
      </c>
      <c r="E108" s="58">
        <v>4</v>
      </c>
      <c r="F108" s="61"/>
    </row>
    <row r="109" spans="1:6">
      <c r="A109" s="51" t="s">
        <v>135</v>
      </c>
      <c r="B109" s="52">
        <v>1</v>
      </c>
      <c r="C109" s="52" t="s">
        <v>43</v>
      </c>
      <c r="D109" s="53" t="s">
        <v>136</v>
      </c>
      <c r="E109" s="58">
        <v>3</v>
      </c>
      <c r="F109" s="61"/>
    </row>
    <row r="110" spans="1:6" ht="25.5">
      <c r="A110" s="51"/>
      <c r="B110" s="52">
        <v>2</v>
      </c>
      <c r="C110" s="52" t="s">
        <v>44</v>
      </c>
      <c r="D110" s="53" t="s">
        <v>137</v>
      </c>
      <c r="E110" s="58">
        <v>4</v>
      </c>
      <c r="F110" s="61"/>
    </row>
    <row r="111" spans="1:6" ht="38.25">
      <c r="A111" s="51"/>
      <c r="B111" s="52">
        <v>3</v>
      </c>
      <c r="C111" s="52" t="s">
        <v>45</v>
      </c>
      <c r="D111" s="53" t="s">
        <v>138</v>
      </c>
      <c r="E111" s="58">
        <v>5</v>
      </c>
      <c r="F111" s="61"/>
    </row>
    <row r="112" spans="1:6" ht="38.25">
      <c r="A112" s="51"/>
      <c r="B112" s="52">
        <v>4</v>
      </c>
      <c r="C112" s="52" t="s">
        <v>46</v>
      </c>
      <c r="D112" s="53" t="s">
        <v>139</v>
      </c>
      <c r="E112" s="58">
        <v>6</v>
      </c>
      <c r="F112" s="6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7"/>
  <sheetViews>
    <sheetView topLeftCell="B22" workbookViewId="0">
      <selection activeCell="L38" sqref="L38"/>
    </sheetView>
  </sheetViews>
  <sheetFormatPr defaultRowHeight="15"/>
  <cols>
    <col min="3" max="3" width="13.140625" customWidth="1"/>
    <col min="4" max="4" width="12.7109375" customWidth="1"/>
    <col min="5" max="5" width="17.140625" customWidth="1"/>
    <col min="7" max="7" width="14" customWidth="1"/>
    <col min="8" max="8" width="14.85546875" customWidth="1"/>
    <col min="9" max="9" width="13.7109375" customWidth="1"/>
  </cols>
  <sheetData>
    <row r="1" spans="2:12">
      <c r="B1" s="85" t="s">
        <v>173</v>
      </c>
      <c r="C1" s="85"/>
      <c r="D1" s="85"/>
      <c r="E1" s="85"/>
    </row>
    <row r="2" spans="2:12">
      <c r="B2" s="48" t="s">
        <v>170</v>
      </c>
      <c r="C2" s="64" t="s">
        <v>40</v>
      </c>
    </row>
    <row r="3" spans="2:12">
      <c r="B3" s="48" t="s">
        <v>189</v>
      </c>
      <c r="C3" t="s">
        <v>229</v>
      </c>
    </row>
    <row r="4" spans="2:12">
      <c r="B4" s="48" t="s">
        <v>197</v>
      </c>
      <c r="C4" t="s">
        <v>228</v>
      </c>
    </row>
    <row r="5" spans="2:12">
      <c r="B5" s="48"/>
      <c r="D5" s="64"/>
    </row>
    <row r="6" spans="2:12">
      <c r="C6" t="s">
        <v>233</v>
      </c>
    </row>
    <row r="7" spans="2:12">
      <c r="B7" s="48" t="s">
        <v>232</v>
      </c>
      <c r="D7" s="48" t="s">
        <v>231</v>
      </c>
      <c r="E7" s="48" t="s">
        <v>197</v>
      </c>
      <c r="F7" s="48" t="s">
        <v>230</v>
      </c>
      <c r="G7" s="48" t="s">
        <v>6</v>
      </c>
    </row>
    <row r="8" spans="2:12" ht="45">
      <c r="B8" s="48" t="s">
        <v>174</v>
      </c>
      <c r="D8" s="48">
        <v>10</v>
      </c>
      <c r="E8" s="48">
        <v>10</v>
      </c>
      <c r="F8" s="48"/>
      <c r="G8" s="48">
        <v>20</v>
      </c>
      <c r="H8" s="48" t="s">
        <v>7</v>
      </c>
      <c r="I8" s="63" t="s">
        <v>183</v>
      </c>
      <c r="J8" s="63" t="s">
        <v>212</v>
      </c>
    </row>
    <row r="9" spans="2:12">
      <c r="C9">
        <v>9051</v>
      </c>
      <c r="D9">
        <v>9</v>
      </c>
      <c r="E9">
        <v>8</v>
      </c>
      <c r="F9">
        <f t="shared" ref="F9:F16" si="0">SUM(D9:E9)</f>
        <v>17</v>
      </c>
      <c r="G9" s="48">
        <v>20</v>
      </c>
      <c r="H9">
        <f t="shared" ref="H9:H17" si="1">F9/G9 *100</f>
        <v>85</v>
      </c>
      <c r="I9">
        <v>3</v>
      </c>
      <c r="J9" t="s">
        <v>213</v>
      </c>
      <c r="K9" s="68" t="s">
        <v>177</v>
      </c>
      <c r="L9" s="69" t="s">
        <v>178</v>
      </c>
    </row>
    <row r="10" spans="2:12">
      <c r="C10">
        <v>9052</v>
      </c>
      <c r="D10">
        <v>6</v>
      </c>
      <c r="E10">
        <v>6</v>
      </c>
      <c r="F10">
        <f t="shared" si="0"/>
        <v>12</v>
      </c>
      <c r="G10" s="48">
        <v>20</v>
      </c>
      <c r="H10">
        <f t="shared" si="1"/>
        <v>60</v>
      </c>
      <c r="I10">
        <v>3</v>
      </c>
      <c r="J10" t="s">
        <v>213</v>
      </c>
      <c r="K10" s="70" t="s">
        <v>180</v>
      </c>
      <c r="L10" s="71">
        <v>3</v>
      </c>
    </row>
    <row r="11" spans="2:12">
      <c r="C11">
        <v>9053</v>
      </c>
      <c r="D11">
        <v>9</v>
      </c>
      <c r="E11">
        <v>7</v>
      </c>
      <c r="F11">
        <f t="shared" si="0"/>
        <v>16</v>
      </c>
      <c r="G11" s="48">
        <v>20</v>
      </c>
      <c r="H11">
        <f t="shared" si="1"/>
        <v>80</v>
      </c>
      <c r="I11">
        <v>3</v>
      </c>
      <c r="J11" t="s">
        <v>213</v>
      </c>
      <c r="K11" s="70" t="s">
        <v>179</v>
      </c>
      <c r="L11" s="71">
        <v>2</v>
      </c>
    </row>
    <row r="12" spans="2:12">
      <c r="C12">
        <v>9055</v>
      </c>
      <c r="D12">
        <v>7</v>
      </c>
      <c r="E12">
        <v>7</v>
      </c>
      <c r="F12">
        <f t="shared" si="0"/>
        <v>14</v>
      </c>
      <c r="G12" s="48">
        <v>20</v>
      </c>
      <c r="H12">
        <f t="shared" si="1"/>
        <v>70</v>
      </c>
      <c r="I12">
        <v>3</v>
      </c>
      <c r="J12" t="s">
        <v>213</v>
      </c>
      <c r="K12" s="21" t="s">
        <v>237</v>
      </c>
      <c r="L12" s="72">
        <v>1</v>
      </c>
    </row>
    <row r="13" spans="2:12">
      <c r="C13">
        <v>9056</v>
      </c>
      <c r="D13">
        <v>9</v>
      </c>
      <c r="E13">
        <v>8</v>
      </c>
      <c r="F13">
        <f t="shared" si="0"/>
        <v>17</v>
      </c>
      <c r="G13" s="48">
        <v>20</v>
      </c>
      <c r="H13">
        <f t="shared" si="1"/>
        <v>85</v>
      </c>
      <c r="I13">
        <v>3</v>
      </c>
      <c r="J13" t="s">
        <v>213</v>
      </c>
    </row>
    <row r="14" spans="2:12">
      <c r="C14">
        <v>9058</v>
      </c>
      <c r="D14">
        <v>9</v>
      </c>
      <c r="E14">
        <v>8</v>
      </c>
      <c r="F14">
        <f t="shared" si="0"/>
        <v>17</v>
      </c>
      <c r="G14" s="48">
        <v>20</v>
      </c>
      <c r="H14">
        <f t="shared" si="1"/>
        <v>85</v>
      </c>
      <c r="I14">
        <v>3</v>
      </c>
      <c r="J14" t="s">
        <v>213</v>
      </c>
    </row>
    <row r="15" spans="2:12">
      <c r="C15">
        <v>9059</v>
      </c>
      <c r="D15">
        <v>6</v>
      </c>
      <c r="E15">
        <v>6</v>
      </c>
      <c r="F15">
        <f t="shared" si="0"/>
        <v>12</v>
      </c>
      <c r="G15" s="48">
        <v>20</v>
      </c>
      <c r="H15">
        <f t="shared" si="1"/>
        <v>60</v>
      </c>
      <c r="I15">
        <v>3</v>
      </c>
      <c r="J15" t="s">
        <v>213</v>
      </c>
    </row>
    <row r="16" spans="2:12">
      <c r="C16">
        <v>9060</v>
      </c>
      <c r="D16">
        <v>9</v>
      </c>
      <c r="E16">
        <v>7</v>
      </c>
      <c r="F16">
        <f t="shared" si="0"/>
        <v>16</v>
      </c>
      <c r="G16" s="48">
        <v>20</v>
      </c>
      <c r="H16">
        <f t="shared" si="1"/>
        <v>80</v>
      </c>
      <c r="I16">
        <v>3</v>
      </c>
      <c r="J16" t="s">
        <v>213</v>
      </c>
    </row>
    <row r="17" spans="1:10">
      <c r="C17">
        <v>9061</v>
      </c>
      <c r="D17">
        <v>6</v>
      </c>
      <c r="E17" s="73"/>
      <c r="F17">
        <v>6</v>
      </c>
      <c r="G17" s="48">
        <v>10</v>
      </c>
      <c r="H17">
        <f t="shared" si="1"/>
        <v>60</v>
      </c>
      <c r="I17">
        <v>3</v>
      </c>
      <c r="J17" t="s">
        <v>213</v>
      </c>
    </row>
    <row r="18" spans="1:10">
      <c r="H18" s="66" t="s">
        <v>9</v>
      </c>
      <c r="I18" s="74">
        <f>AVERAGE(I9:I17)</f>
        <v>3</v>
      </c>
    </row>
    <row r="20" spans="1:10">
      <c r="B20" s="48" t="s">
        <v>185</v>
      </c>
      <c r="C20" s="64" t="s">
        <v>41</v>
      </c>
    </row>
    <row r="21" spans="1:10">
      <c r="B21" s="48" t="s">
        <v>208</v>
      </c>
      <c r="C21" t="s">
        <v>234</v>
      </c>
    </row>
    <row r="22" spans="1:10" ht="45">
      <c r="A22" s="63"/>
      <c r="B22" s="63" t="s">
        <v>175</v>
      </c>
      <c r="C22" s="63" t="s">
        <v>235</v>
      </c>
      <c r="D22" s="63"/>
      <c r="E22" s="63" t="s">
        <v>182</v>
      </c>
      <c r="F22" s="63" t="s">
        <v>176</v>
      </c>
      <c r="G22" s="63" t="s">
        <v>7</v>
      </c>
      <c r="H22" s="63" t="s">
        <v>183</v>
      </c>
      <c r="I22" s="63" t="s">
        <v>184</v>
      </c>
    </row>
    <row r="23" spans="1:10">
      <c r="A23" s="48" t="s">
        <v>174</v>
      </c>
      <c r="C23">
        <v>10</v>
      </c>
      <c r="E23">
        <v>10</v>
      </c>
      <c r="F23">
        <v>10</v>
      </c>
    </row>
    <row r="24" spans="1:10">
      <c r="B24">
        <v>9051</v>
      </c>
      <c r="C24">
        <v>9</v>
      </c>
      <c r="E24">
        <v>9</v>
      </c>
      <c r="F24">
        <v>10</v>
      </c>
      <c r="G24">
        <f>E24/F24*100</f>
        <v>90</v>
      </c>
      <c r="H24">
        <v>3</v>
      </c>
      <c r="I24" t="s">
        <v>213</v>
      </c>
    </row>
    <row r="25" spans="1:10">
      <c r="B25">
        <v>9052</v>
      </c>
      <c r="C25">
        <v>8</v>
      </c>
      <c r="E25">
        <f t="shared" ref="E25:E31" si="2">SUM(C25:D25)</f>
        <v>8</v>
      </c>
      <c r="F25">
        <v>10</v>
      </c>
      <c r="G25">
        <f t="shared" ref="G25:G32" si="3">E25/F25*100</f>
        <v>80</v>
      </c>
      <c r="H25">
        <v>3</v>
      </c>
      <c r="I25" t="s">
        <v>213</v>
      </c>
    </row>
    <row r="26" spans="1:10">
      <c r="B26">
        <v>9053</v>
      </c>
      <c r="C26">
        <v>8</v>
      </c>
      <c r="E26">
        <f t="shared" si="2"/>
        <v>8</v>
      </c>
      <c r="F26">
        <v>10</v>
      </c>
      <c r="G26">
        <f t="shared" si="3"/>
        <v>80</v>
      </c>
      <c r="H26">
        <v>3</v>
      </c>
      <c r="I26" t="s">
        <v>213</v>
      </c>
    </row>
    <row r="27" spans="1:10">
      <c r="B27">
        <v>9055</v>
      </c>
      <c r="C27">
        <v>9</v>
      </c>
      <c r="E27">
        <v>9</v>
      </c>
      <c r="F27">
        <v>10</v>
      </c>
      <c r="G27">
        <f t="shared" si="3"/>
        <v>90</v>
      </c>
      <c r="H27">
        <v>3</v>
      </c>
      <c r="I27" t="s">
        <v>213</v>
      </c>
    </row>
    <row r="28" spans="1:10">
      <c r="B28">
        <v>9056</v>
      </c>
      <c r="C28">
        <v>9</v>
      </c>
      <c r="E28">
        <f t="shared" si="2"/>
        <v>9</v>
      </c>
      <c r="F28">
        <v>10</v>
      </c>
      <c r="G28">
        <f t="shared" si="3"/>
        <v>90</v>
      </c>
      <c r="H28">
        <v>3</v>
      </c>
      <c r="I28" t="s">
        <v>213</v>
      </c>
    </row>
    <row r="29" spans="1:10">
      <c r="B29">
        <v>9058</v>
      </c>
      <c r="C29">
        <v>8</v>
      </c>
      <c r="E29">
        <f t="shared" si="2"/>
        <v>8</v>
      </c>
      <c r="F29">
        <v>10</v>
      </c>
      <c r="G29">
        <f t="shared" si="3"/>
        <v>80</v>
      </c>
      <c r="H29">
        <v>3</v>
      </c>
      <c r="I29" t="s">
        <v>213</v>
      </c>
    </row>
    <row r="30" spans="1:10">
      <c r="B30">
        <v>9059</v>
      </c>
      <c r="C30">
        <v>9</v>
      </c>
      <c r="E30">
        <v>9</v>
      </c>
      <c r="F30">
        <v>10</v>
      </c>
      <c r="G30">
        <f t="shared" si="3"/>
        <v>90</v>
      </c>
      <c r="H30">
        <v>3</v>
      </c>
      <c r="I30" t="s">
        <v>213</v>
      </c>
    </row>
    <row r="31" spans="1:10">
      <c r="B31">
        <v>9060</v>
      </c>
      <c r="C31">
        <v>8</v>
      </c>
      <c r="E31">
        <f t="shared" si="2"/>
        <v>8</v>
      </c>
      <c r="F31">
        <v>10</v>
      </c>
      <c r="G31">
        <f t="shared" si="3"/>
        <v>80</v>
      </c>
      <c r="H31">
        <v>3</v>
      </c>
      <c r="I31" t="s">
        <v>213</v>
      </c>
    </row>
    <row r="32" spans="1:10">
      <c r="B32">
        <v>9061</v>
      </c>
      <c r="C32">
        <v>8</v>
      </c>
      <c r="E32">
        <v>8</v>
      </c>
      <c r="F32">
        <v>10</v>
      </c>
      <c r="G32">
        <f t="shared" si="3"/>
        <v>80</v>
      </c>
      <c r="H32">
        <v>3</v>
      </c>
      <c r="I32" t="s">
        <v>213</v>
      </c>
    </row>
    <row r="33" spans="1:9">
      <c r="G33" s="66" t="s">
        <v>9</v>
      </c>
      <c r="H33" s="67">
        <f>AVERAGE(H24:H32)</f>
        <v>3</v>
      </c>
    </row>
    <row r="34" spans="1:9">
      <c r="B34" s="48" t="s">
        <v>186</v>
      </c>
      <c r="C34" s="64" t="s">
        <v>42</v>
      </c>
    </row>
    <row r="35" spans="1:9">
      <c r="B35" s="48" t="s">
        <v>197</v>
      </c>
      <c r="C35" t="s">
        <v>238</v>
      </c>
    </row>
    <row r="36" spans="1:9">
      <c r="B36" s="48"/>
      <c r="C36" t="s">
        <v>236</v>
      </c>
    </row>
    <row r="37" spans="1:9" ht="45">
      <c r="A37" s="63"/>
      <c r="B37" s="63" t="s">
        <v>175</v>
      </c>
      <c r="C37" s="63" t="s">
        <v>191</v>
      </c>
      <c r="D37" s="63"/>
      <c r="E37" s="63" t="s">
        <v>182</v>
      </c>
      <c r="F37" s="63" t="s">
        <v>176</v>
      </c>
      <c r="G37" s="63" t="s">
        <v>7</v>
      </c>
      <c r="H37" s="63" t="s">
        <v>183</v>
      </c>
      <c r="I37" s="63" t="s">
        <v>184</v>
      </c>
    </row>
    <row r="38" spans="1:9">
      <c r="A38" s="48" t="s">
        <v>174</v>
      </c>
      <c r="C38">
        <v>10</v>
      </c>
      <c r="F38">
        <v>10</v>
      </c>
    </row>
    <row r="39" spans="1:9">
      <c r="B39">
        <v>9051</v>
      </c>
      <c r="C39">
        <v>9</v>
      </c>
      <c r="E39">
        <f>SUM(C39:D39)</f>
        <v>9</v>
      </c>
      <c r="F39">
        <v>10</v>
      </c>
      <c r="G39">
        <f>E39/F39*100</f>
        <v>90</v>
      </c>
      <c r="H39">
        <v>3</v>
      </c>
      <c r="I39" t="s">
        <v>213</v>
      </c>
    </row>
    <row r="40" spans="1:9">
      <c r="B40">
        <v>9052</v>
      </c>
      <c r="C40">
        <v>6</v>
      </c>
      <c r="E40">
        <v>6</v>
      </c>
      <c r="F40">
        <v>10</v>
      </c>
      <c r="G40">
        <f t="shared" ref="G40:G47" si="4">E40/F40*100</f>
        <v>60</v>
      </c>
      <c r="H40">
        <v>3</v>
      </c>
      <c r="I40" t="s">
        <v>213</v>
      </c>
    </row>
    <row r="41" spans="1:9">
      <c r="B41">
        <v>9053</v>
      </c>
      <c r="C41">
        <v>8</v>
      </c>
      <c r="E41">
        <f t="shared" ref="E41:E46" si="5">SUM(C41:D41)</f>
        <v>8</v>
      </c>
      <c r="F41">
        <v>10</v>
      </c>
      <c r="G41">
        <f t="shared" si="4"/>
        <v>80</v>
      </c>
      <c r="H41">
        <v>3</v>
      </c>
      <c r="I41" t="s">
        <v>213</v>
      </c>
    </row>
    <row r="42" spans="1:9">
      <c r="B42">
        <v>9055</v>
      </c>
      <c r="C42">
        <v>8</v>
      </c>
      <c r="E42">
        <f t="shared" si="5"/>
        <v>8</v>
      </c>
      <c r="F42">
        <v>10</v>
      </c>
      <c r="G42">
        <f t="shared" si="4"/>
        <v>80</v>
      </c>
      <c r="H42">
        <v>3</v>
      </c>
      <c r="I42" t="s">
        <v>213</v>
      </c>
    </row>
    <row r="43" spans="1:9">
      <c r="B43">
        <v>9056</v>
      </c>
      <c r="C43">
        <v>9</v>
      </c>
      <c r="E43">
        <f t="shared" si="5"/>
        <v>9</v>
      </c>
      <c r="F43">
        <v>10</v>
      </c>
      <c r="G43">
        <f t="shared" si="4"/>
        <v>90</v>
      </c>
      <c r="H43">
        <v>3</v>
      </c>
      <c r="I43" t="s">
        <v>213</v>
      </c>
    </row>
    <row r="44" spans="1:9">
      <c r="B44">
        <v>9058</v>
      </c>
      <c r="C44">
        <v>7</v>
      </c>
      <c r="E44">
        <f t="shared" si="5"/>
        <v>7</v>
      </c>
      <c r="F44">
        <v>10</v>
      </c>
      <c r="G44">
        <f t="shared" si="4"/>
        <v>70</v>
      </c>
      <c r="H44">
        <v>3</v>
      </c>
      <c r="I44" t="s">
        <v>213</v>
      </c>
    </row>
    <row r="45" spans="1:9">
      <c r="B45">
        <v>9059</v>
      </c>
      <c r="C45">
        <v>9</v>
      </c>
      <c r="E45">
        <f t="shared" si="5"/>
        <v>9</v>
      </c>
      <c r="F45">
        <v>10</v>
      </c>
      <c r="G45">
        <f t="shared" si="4"/>
        <v>90</v>
      </c>
      <c r="H45">
        <v>3</v>
      </c>
      <c r="I45" t="s">
        <v>213</v>
      </c>
    </row>
    <row r="46" spans="1:9">
      <c r="B46">
        <v>9060</v>
      </c>
      <c r="C46">
        <v>7</v>
      </c>
      <c r="E46">
        <f t="shared" si="5"/>
        <v>7</v>
      </c>
      <c r="F46">
        <v>10</v>
      </c>
      <c r="G46">
        <f t="shared" si="4"/>
        <v>70</v>
      </c>
      <c r="H46">
        <v>3</v>
      </c>
      <c r="I46" t="s">
        <v>213</v>
      </c>
    </row>
    <row r="47" spans="1:9">
      <c r="B47">
        <v>9061</v>
      </c>
      <c r="C47">
        <v>7</v>
      </c>
      <c r="E47">
        <v>7</v>
      </c>
      <c r="F47">
        <v>10</v>
      </c>
      <c r="G47">
        <f t="shared" si="4"/>
        <v>70</v>
      </c>
      <c r="H47">
        <v>3</v>
      </c>
      <c r="I47" t="s">
        <v>213</v>
      </c>
    </row>
    <row r="48" spans="1:9">
      <c r="G48" s="66" t="s">
        <v>9</v>
      </c>
      <c r="H48" s="67">
        <f>AVERAGE(H39:H47)</f>
        <v>3</v>
      </c>
    </row>
    <row r="50" spans="1:9">
      <c r="B50" s="48"/>
      <c r="C50" s="64"/>
    </row>
    <row r="51" spans="1:9">
      <c r="B51" s="48"/>
    </row>
    <row r="52" spans="1:9">
      <c r="B52" s="48"/>
    </row>
    <row r="53" spans="1:9">
      <c r="A53" s="63"/>
      <c r="B53" s="63"/>
      <c r="C53" s="63"/>
      <c r="D53" s="63"/>
      <c r="E53" s="63"/>
      <c r="F53" s="63"/>
      <c r="G53" s="63"/>
      <c r="H53" s="63"/>
      <c r="I53" s="63"/>
    </row>
    <row r="54" spans="1:9">
      <c r="A54" s="48"/>
      <c r="D54" t="s">
        <v>0</v>
      </c>
      <c r="E54" t="s">
        <v>1</v>
      </c>
      <c r="F54" t="s">
        <v>2</v>
      </c>
      <c r="G54" t="s">
        <v>3</v>
      </c>
      <c r="H54" t="s">
        <v>4</v>
      </c>
    </row>
    <row r="55" spans="1:9">
      <c r="C55" t="s">
        <v>170</v>
      </c>
      <c r="D55" t="s">
        <v>213</v>
      </c>
      <c r="E55" t="s">
        <v>213</v>
      </c>
    </row>
    <row r="56" spans="1:9">
      <c r="C56" t="s">
        <v>185</v>
      </c>
      <c r="D56" t="s">
        <v>213</v>
      </c>
      <c r="E56" t="s">
        <v>213</v>
      </c>
    </row>
    <row r="57" spans="1:9">
      <c r="C57" t="s">
        <v>186</v>
      </c>
      <c r="D57" t="s">
        <v>213</v>
      </c>
      <c r="E57" t="s">
        <v>213</v>
      </c>
      <c r="H57" t="s">
        <v>213</v>
      </c>
    </row>
  </sheetData>
  <mergeCells count="1">
    <mergeCell ref="B1:E1"/>
  </mergeCells>
  <pageMargins left="0.25" right="0.1400000000000000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7"/>
  <sheetViews>
    <sheetView topLeftCell="B52" workbookViewId="0">
      <selection activeCell="K62" sqref="K62"/>
    </sheetView>
  </sheetViews>
  <sheetFormatPr defaultRowHeight="15"/>
  <cols>
    <col min="2" max="2" width="12.85546875" customWidth="1"/>
    <col min="3" max="3" width="13.140625" customWidth="1"/>
    <col min="4" max="4" width="12.7109375" customWidth="1"/>
    <col min="5" max="5" width="17.140625" customWidth="1"/>
    <col min="6" max="6" width="12.28515625" customWidth="1"/>
    <col min="7" max="7" width="14" customWidth="1"/>
    <col min="8" max="8" width="14.85546875" customWidth="1"/>
    <col min="9" max="9" width="13.7109375" customWidth="1"/>
  </cols>
  <sheetData>
    <row r="1" spans="2:12">
      <c r="B1" s="65" t="s">
        <v>240</v>
      </c>
      <c r="C1" s="65"/>
      <c r="D1" s="65"/>
      <c r="E1" s="65"/>
    </row>
    <row r="2" spans="2:12">
      <c r="B2" s="48" t="s">
        <v>170</v>
      </c>
      <c r="C2" s="64" t="s">
        <v>54</v>
      </c>
    </row>
    <row r="3" spans="2:12">
      <c r="B3" s="48" t="s">
        <v>241</v>
      </c>
      <c r="C3" t="s">
        <v>242</v>
      </c>
    </row>
    <row r="4" spans="2:12">
      <c r="B4" s="48" t="s">
        <v>191</v>
      </c>
      <c r="C4" t="s">
        <v>243</v>
      </c>
    </row>
    <row r="5" spans="2:12">
      <c r="B5" s="48"/>
      <c r="D5" s="64"/>
    </row>
    <row r="6" spans="2:12">
      <c r="C6" t="s">
        <v>233</v>
      </c>
    </row>
    <row r="7" spans="2:12" ht="30">
      <c r="B7" s="48" t="s">
        <v>232</v>
      </c>
      <c r="D7" s="48" t="s">
        <v>241</v>
      </c>
      <c r="E7" s="48" t="s">
        <v>244</v>
      </c>
      <c r="F7" s="63" t="s">
        <v>230</v>
      </c>
      <c r="G7" s="48" t="s">
        <v>6</v>
      </c>
    </row>
    <row r="8" spans="2:12" ht="45">
      <c r="B8" s="48" t="s">
        <v>174</v>
      </c>
      <c r="D8" s="48">
        <v>10</v>
      </c>
      <c r="E8" s="48">
        <v>10</v>
      </c>
      <c r="F8" s="48"/>
      <c r="G8" s="48">
        <v>20</v>
      </c>
      <c r="H8" s="48" t="s">
        <v>7</v>
      </c>
      <c r="I8" s="63" t="s">
        <v>183</v>
      </c>
      <c r="J8" s="63" t="s">
        <v>212</v>
      </c>
    </row>
    <row r="9" spans="2:12">
      <c r="C9">
        <v>9051</v>
      </c>
      <c r="D9">
        <v>9</v>
      </c>
      <c r="E9">
        <v>9</v>
      </c>
      <c r="F9">
        <f t="shared" ref="F9:F17" si="0">SUM(D9:E9)</f>
        <v>18</v>
      </c>
      <c r="G9" s="48">
        <v>20</v>
      </c>
      <c r="H9">
        <f t="shared" ref="H9:H17" si="1">F9/G9 *100</f>
        <v>90</v>
      </c>
      <c r="I9">
        <v>3</v>
      </c>
      <c r="J9" t="s">
        <v>213</v>
      </c>
      <c r="K9" s="68" t="s">
        <v>177</v>
      </c>
      <c r="L9" s="69" t="s">
        <v>178</v>
      </c>
    </row>
    <row r="10" spans="2:12">
      <c r="C10">
        <v>9052</v>
      </c>
      <c r="D10">
        <v>6</v>
      </c>
      <c r="E10">
        <v>7</v>
      </c>
      <c r="F10">
        <f t="shared" si="0"/>
        <v>13</v>
      </c>
      <c r="G10" s="48">
        <v>20</v>
      </c>
      <c r="H10">
        <f t="shared" si="1"/>
        <v>65</v>
      </c>
      <c r="I10">
        <v>3</v>
      </c>
      <c r="J10" t="s">
        <v>213</v>
      </c>
      <c r="K10" s="70" t="s">
        <v>180</v>
      </c>
      <c r="L10" s="71">
        <v>3</v>
      </c>
    </row>
    <row r="11" spans="2:12">
      <c r="C11">
        <v>9053</v>
      </c>
      <c r="D11">
        <v>9</v>
      </c>
      <c r="E11">
        <v>8</v>
      </c>
      <c r="F11">
        <f t="shared" si="0"/>
        <v>17</v>
      </c>
      <c r="G11" s="48">
        <v>20</v>
      </c>
      <c r="H11">
        <f t="shared" si="1"/>
        <v>85</v>
      </c>
      <c r="I11">
        <v>3</v>
      </c>
      <c r="J11" t="s">
        <v>213</v>
      </c>
      <c r="K11" s="70" t="s">
        <v>179</v>
      </c>
      <c r="L11" s="71">
        <v>2</v>
      </c>
    </row>
    <row r="12" spans="2:12">
      <c r="C12">
        <v>9055</v>
      </c>
      <c r="D12">
        <v>9</v>
      </c>
      <c r="E12">
        <v>9</v>
      </c>
      <c r="F12">
        <f t="shared" si="0"/>
        <v>18</v>
      </c>
      <c r="G12" s="48">
        <v>20</v>
      </c>
      <c r="H12">
        <f t="shared" si="1"/>
        <v>90</v>
      </c>
      <c r="I12">
        <v>3</v>
      </c>
      <c r="J12" t="s">
        <v>213</v>
      </c>
      <c r="K12" s="21" t="s">
        <v>237</v>
      </c>
      <c r="L12" s="72">
        <v>1</v>
      </c>
    </row>
    <row r="13" spans="2:12">
      <c r="C13">
        <v>9056</v>
      </c>
      <c r="D13">
        <v>8</v>
      </c>
      <c r="E13">
        <v>9</v>
      </c>
      <c r="F13">
        <f t="shared" si="0"/>
        <v>17</v>
      </c>
      <c r="G13" s="48">
        <v>20</v>
      </c>
      <c r="H13">
        <f t="shared" si="1"/>
        <v>85</v>
      </c>
      <c r="I13">
        <v>3</v>
      </c>
      <c r="J13" t="s">
        <v>213</v>
      </c>
    </row>
    <row r="14" spans="2:12">
      <c r="C14">
        <v>9058</v>
      </c>
      <c r="D14">
        <v>8</v>
      </c>
      <c r="E14">
        <v>8</v>
      </c>
      <c r="F14">
        <f t="shared" si="0"/>
        <v>16</v>
      </c>
      <c r="G14" s="48">
        <v>20</v>
      </c>
      <c r="H14">
        <f t="shared" si="1"/>
        <v>80</v>
      </c>
      <c r="I14">
        <v>3</v>
      </c>
      <c r="J14" t="s">
        <v>213</v>
      </c>
    </row>
    <row r="15" spans="2:12">
      <c r="C15">
        <v>9059</v>
      </c>
      <c r="D15">
        <v>9</v>
      </c>
      <c r="E15">
        <v>9</v>
      </c>
      <c r="F15">
        <f t="shared" si="0"/>
        <v>18</v>
      </c>
      <c r="G15" s="48">
        <v>20</v>
      </c>
      <c r="H15">
        <f t="shared" si="1"/>
        <v>90</v>
      </c>
      <c r="I15">
        <v>3</v>
      </c>
      <c r="J15" t="s">
        <v>213</v>
      </c>
    </row>
    <row r="16" spans="2:12">
      <c r="C16">
        <v>9060</v>
      </c>
      <c r="D16">
        <v>8</v>
      </c>
      <c r="E16">
        <v>7</v>
      </c>
      <c r="F16">
        <f t="shared" si="0"/>
        <v>15</v>
      </c>
      <c r="G16" s="48">
        <v>20</v>
      </c>
      <c r="H16">
        <f t="shared" si="1"/>
        <v>75</v>
      </c>
      <c r="I16">
        <v>3</v>
      </c>
      <c r="J16" t="s">
        <v>213</v>
      </c>
    </row>
    <row r="17" spans="1:10">
      <c r="C17">
        <v>9061</v>
      </c>
      <c r="D17">
        <v>7</v>
      </c>
      <c r="E17" s="86">
        <v>8</v>
      </c>
      <c r="F17">
        <f t="shared" si="0"/>
        <v>15</v>
      </c>
      <c r="G17" s="48">
        <v>20</v>
      </c>
      <c r="H17">
        <f t="shared" si="1"/>
        <v>75</v>
      </c>
      <c r="I17">
        <v>3</v>
      </c>
      <c r="J17" t="s">
        <v>213</v>
      </c>
    </row>
    <row r="18" spans="1:10">
      <c r="H18" s="66" t="s">
        <v>9</v>
      </c>
      <c r="I18" s="74">
        <f>AVERAGE(I9:I17)</f>
        <v>3</v>
      </c>
    </row>
    <row r="20" spans="1:10">
      <c r="B20" s="48" t="s">
        <v>185</v>
      </c>
      <c r="C20" s="64" t="s">
        <v>245</v>
      </c>
    </row>
    <row r="21" spans="1:10">
      <c r="B21" s="48" t="s">
        <v>208</v>
      </c>
      <c r="C21" t="s">
        <v>246</v>
      </c>
    </row>
    <row r="22" spans="1:10" ht="45">
      <c r="A22" s="63"/>
      <c r="B22" s="63" t="s">
        <v>175</v>
      </c>
      <c r="C22" s="63" t="s">
        <v>247</v>
      </c>
      <c r="D22" s="63"/>
      <c r="E22" s="63" t="s">
        <v>182</v>
      </c>
      <c r="F22" s="63" t="s">
        <v>176</v>
      </c>
      <c r="G22" s="63" t="s">
        <v>7</v>
      </c>
      <c r="H22" s="63" t="s">
        <v>183</v>
      </c>
      <c r="I22" s="63" t="s">
        <v>184</v>
      </c>
    </row>
    <row r="23" spans="1:10">
      <c r="A23" s="48" t="s">
        <v>174</v>
      </c>
      <c r="C23">
        <v>10</v>
      </c>
      <c r="E23">
        <v>10</v>
      </c>
      <c r="F23">
        <v>10</v>
      </c>
    </row>
    <row r="24" spans="1:10">
      <c r="B24">
        <v>9051</v>
      </c>
      <c r="C24">
        <v>9</v>
      </c>
      <c r="E24">
        <v>9</v>
      </c>
      <c r="F24">
        <v>10</v>
      </c>
      <c r="G24">
        <f>E24/F24*100</f>
        <v>90</v>
      </c>
      <c r="H24">
        <v>3</v>
      </c>
      <c r="I24" t="s">
        <v>213</v>
      </c>
    </row>
    <row r="25" spans="1:10">
      <c r="B25">
        <v>9052</v>
      </c>
      <c r="C25">
        <v>8</v>
      </c>
      <c r="E25">
        <f t="shared" ref="E25:E32" si="2">SUM(C25:D25)</f>
        <v>8</v>
      </c>
      <c r="F25">
        <v>10</v>
      </c>
      <c r="G25">
        <f t="shared" ref="G25:G32" si="3">E25/F25*100</f>
        <v>80</v>
      </c>
      <c r="H25">
        <v>3</v>
      </c>
      <c r="I25" t="s">
        <v>213</v>
      </c>
    </row>
    <row r="26" spans="1:10">
      <c r="B26">
        <v>9053</v>
      </c>
      <c r="C26">
        <v>9</v>
      </c>
      <c r="E26">
        <f t="shared" si="2"/>
        <v>9</v>
      </c>
      <c r="F26">
        <v>10</v>
      </c>
      <c r="G26">
        <f t="shared" si="3"/>
        <v>90</v>
      </c>
      <c r="H26">
        <v>3</v>
      </c>
      <c r="I26" t="s">
        <v>213</v>
      </c>
    </row>
    <row r="27" spans="1:10">
      <c r="B27">
        <v>9055</v>
      </c>
      <c r="C27">
        <v>9</v>
      </c>
      <c r="E27">
        <v>9</v>
      </c>
      <c r="F27">
        <v>10</v>
      </c>
      <c r="G27">
        <f t="shared" si="3"/>
        <v>90</v>
      </c>
      <c r="H27">
        <v>3</v>
      </c>
      <c r="I27" t="s">
        <v>213</v>
      </c>
    </row>
    <row r="28" spans="1:10">
      <c r="B28">
        <v>9056</v>
      </c>
      <c r="C28">
        <v>9</v>
      </c>
      <c r="E28">
        <f t="shared" si="2"/>
        <v>9</v>
      </c>
      <c r="F28">
        <v>10</v>
      </c>
      <c r="G28">
        <f t="shared" si="3"/>
        <v>90</v>
      </c>
      <c r="H28">
        <v>3</v>
      </c>
      <c r="I28" t="s">
        <v>213</v>
      </c>
    </row>
    <row r="29" spans="1:10">
      <c r="B29">
        <v>9058</v>
      </c>
      <c r="C29">
        <v>9</v>
      </c>
      <c r="E29">
        <f t="shared" si="2"/>
        <v>9</v>
      </c>
      <c r="F29">
        <v>10</v>
      </c>
      <c r="G29">
        <f t="shared" si="3"/>
        <v>90</v>
      </c>
      <c r="H29">
        <v>3</v>
      </c>
      <c r="I29" t="s">
        <v>213</v>
      </c>
    </row>
    <row r="30" spans="1:10">
      <c r="B30">
        <v>9059</v>
      </c>
      <c r="C30">
        <v>9</v>
      </c>
      <c r="E30">
        <v>9</v>
      </c>
      <c r="F30">
        <v>10</v>
      </c>
      <c r="G30">
        <f t="shared" si="3"/>
        <v>90</v>
      </c>
      <c r="H30">
        <v>3</v>
      </c>
      <c r="I30" t="s">
        <v>213</v>
      </c>
    </row>
    <row r="31" spans="1:10">
      <c r="B31">
        <v>9060</v>
      </c>
      <c r="C31">
        <v>8</v>
      </c>
      <c r="E31">
        <f t="shared" si="2"/>
        <v>8</v>
      </c>
      <c r="F31">
        <v>10</v>
      </c>
      <c r="G31">
        <f t="shared" si="3"/>
        <v>80</v>
      </c>
      <c r="H31">
        <v>3</v>
      </c>
      <c r="I31" t="s">
        <v>213</v>
      </c>
    </row>
    <row r="32" spans="1:10">
      <c r="B32">
        <v>9061</v>
      </c>
      <c r="C32">
        <v>9</v>
      </c>
      <c r="E32">
        <f t="shared" si="2"/>
        <v>9</v>
      </c>
      <c r="F32">
        <v>10</v>
      </c>
      <c r="G32">
        <f t="shared" si="3"/>
        <v>90</v>
      </c>
      <c r="H32">
        <v>3</v>
      </c>
      <c r="I32" t="s">
        <v>213</v>
      </c>
    </row>
    <row r="33" spans="1:9">
      <c r="G33" s="66" t="s">
        <v>9</v>
      </c>
      <c r="H33" s="67">
        <f>AVERAGE(H24:H32)</f>
        <v>3</v>
      </c>
    </row>
    <row r="34" spans="1:9">
      <c r="B34" s="48" t="s">
        <v>186</v>
      </c>
      <c r="C34" s="64" t="s">
        <v>56</v>
      </c>
    </row>
    <row r="35" spans="1:9">
      <c r="B35" s="48" t="s">
        <v>197</v>
      </c>
      <c r="C35" t="s">
        <v>248</v>
      </c>
    </row>
    <row r="36" spans="1:9">
      <c r="B36" s="48" t="s">
        <v>205</v>
      </c>
      <c r="C36" t="s">
        <v>249</v>
      </c>
    </row>
    <row r="37" spans="1:9">
      <c r="B37" s="48"/>
    </row>
    <row r="38" spans="1:9" ht="45">
      <c r="A38" s="63"/>
      <c r="B38" s="63" t="s">
        <v>175</v>
      </c>
      <c r="C38" s="63" t="s">
        <v>191</v>
      </c>
      <c r="D38" s="63" t="s">
        <v>192</v>
      </c>
      <c r="E38" s="63" t="s">
        <v>182</v>
      </c>
      <c r="F38" s="63" t="s">
        <v>176</v>
      </c>
      <c r="G38" s="63" t="s">
        <v>7</v>
      </c>
      <c r="H38" s="63" t="s">
        <v>183</v>
      </c>
      <c r="I38" s="63" t="s">
        <v>184</v>
      </c>
    </row>
    <row r="39" spans="1:9">
      <c r="A39" s="48" t="s">
        <v>174</v>
      </c>
      <c r="C39">
        <v>10</v>
      </c>
      <c r="D39">
        <v>10</v>
      </c>
      <c r="F39">
        <v>20</v>
      </c>
    </row>
    <row r="40" spans="1:9">
      <c r="B40">
        <v>9051</v>
      </c>
      <c r="C40">
        <v>9</v>
      </c>
      <c r="D40">
        <v>8</v>
      </c>
      <c r="E40">
        <f>SUM(C40:D40)</f>
        <v>17</v>
      </c>
      <c r="F40">
        <v>20</v>
      </c>
      <c r="G40">
        <f>E40/F40*100</f>
        <v>85</v>
      </c>
      <c r="H40">
        <v>3</v>
      </c>
      <c r="I40" t="s">
        <v>213</v>
      </c>
    </row>
    <row r="41" spans="1:9">
      <c r="B41">
        <v>9052</v>
      </c>
      <c r="C41">
        <v>6</v>
      </c>
      <c r="D41">
        <v>5</v>
      </c>
      <c r="E41">
        <f>SUM(C41:D41)</f>
        <v>11</v>
      </c>
      <c r="F41">
        <v>20</v>
      </c>
      <c r="G41">
        <f t="shared" ref="G41:G48" si="4">E41/F41*100</f>
        <v>55.000000000000007</v>
      </c>
      <c r="H41">
        <v>2</v>
      </c>
      <c r="I41" t="s">
        <v>214</v>
      </c>
    </row>
    <row r="42" spans="1:9">
      <c r="B42">
        <v>9053</v>
      </c>
      <c r="C42">
        <v>8</v>
      </c>
      <c r="D42">
        <v>8</v>
      </c>
      <c r="E42">
        <f t="shared" ref="E42:E48" si="5">SUM(C42:D42)</f>
        <v>16</v>
      </c>
      <c r="F42">
        <v>20</v>
      </c>
      <c r="G42">
        <f t="shared" si="4"/>
        <v>80</v>
      </c>
      <c r="H42">
        <v>3</v>
      </c>
      <c r="I42" t="s">
        <v>213</v>
      </c>
    </row>
    <row r="43" spans="1:9">
      <c r="B43">
        <v>9055</v>
      </c>
      <c r="C43">
        <v>8</v>
      </c>
      <c r="D43">
        <v>8</v>
      </c>
      <c r="E43">
        <f t="shared" si="5"/>
        <v>16</v>
      </c>
      <c r="F43">
        <v>20</v>
      </c>
      <c r="G43">
        <f t="shared" si="4"/>
        <v>80</v>
      </c>
      <c r="H43">
        <v>3</v>
      </c>
      <c r="I43" t="s">
        <v>213</v>
      </c>
    </row>
    <row r="44" spans="1:9">
      <c r="B44">
        <v>9056</v>
      </c>
      <c r="C44">
        <v>9</v>
      </c>
      <c r="D44">
        <v>8</v>
      </c>
      <c r="E44">
        <f t="shared" si="5"/>
        <v>17</v>
      </c>
      <c r="F44">
        <v>20</v>
      </c>
      <c r="G44">
        <f t="shared" si="4"/>
        <v>85</v>
      </c>
      <c r="H44">
        <v>3</v>
      </c>
      <c r="I44" t="s">
        <v>213</v>
      </c>
    </row>
    <row r="45" spans="1:9">
      <c r="B45">
        <v>9058</v>
      </c>
      <c r="C45">
        <v>7</v>
      </c>
      <c r="D45">
        <v>7</v>
      </c>
      <c r="E45">
        <f t="shared" si="5"/>
        <v>14</v>
      </c>
      <c r="F45">
        <v>20</v>
      </c>
      <c r="G45">
        <f t="shared" si="4"/>
        <v>70</v>
      </c>
      <c r="H45">
        <v>3</v>
      </c>
      <c r="I45" t="s">
        <v>213</v>
      </c>
    </row>
    <row r="46" spans="1:9">
      <c r="B46">
        <v>9059</v>
      </c>
      <c r="C46">
        <v>9</v>
      </c>
      <c r="D46">
        <v>9</v>
      </c>
      <c r="E46">
        <f t="shared" si="5"/>
        <v>18</v>
      </c>
      <c r="F46">
        <v>20</v>
      </c>
      <c r="G46">
        <f t="shared" si="4"/>
        <v>90</v>
      </c>
      <c r="H46">
        <v>3</v>
      </c>
      <c r="I46" t="s">
        <v>213</v>
      </c>
    </row>
    <row r="47" spans="1:9">
      <c r="B47">
        <v>9060</v>
      </c>
      <c r="C47">
        <v>6</v>
      </c>
      <c r="D47">
        <v>5</v>
      </c>
      <c r="E47">
        <f t="shared" si="5"/>
        <v>11</v>
      </c>
      <c r="F47">
        <v>20</v>
      </c>
      <c r="G47">
        <f t="shared" si="4"/>
        <v>55.000000000000007</v>
      </c>
      <c r="H47">
        <v>2</v>
      </c>
      <c r="I47" t="s">
        <v>214</v>
      </c>
    </row>
    <row r="48" spans="1:9">
      <c r="B48">
        <v>9061</v>
      </c>
      <c r="C48">
        <v>7</v>
      </c>
      <c r="D48">
        <v>6</v>
      </c>
      <c r="E48">
        <f t="shared" si="5"/>
        <v>13</v>
      </c>
      <c r="F48">
        <v>20</v>
      </c>
      <c r="G48">
        <f t="shared" si="4"/>
        <v>65</v>
      </c>
      <c r="H48">
        <v>3</v>
      </c>
      <c r="I48" t="s">
        <v>213</v>
      </c>
    </row>
    <row r="49" spans="1:9">
      <c r="G49" s="66" t="s">
        <v>9</v>
      </c>
      <c r="H49" s="67">
        <f>AVERAGE(H40:H48)</f>
        <v>2.7777777777777777</v>
      </c>
    </row>
    <row r="51" spans="1:9">
      <c r="B51" s="48" t="s">
        <v>186</v>
      </c>
      <c r="C51" s="64" t="s">
        <v>250</v>
      </c>
    </row>
    <row r="52" spans="1:9">
      <c r="B52" s="48" t="s">
        <v>252</v>
      </c>
      <c r="C52" t="s">
        <v>251</v>
      </c>
    </row>
    <row r="53" spans="1:9">
      <c r="B53" s="48" t="s">
        <v>253</v>
      </c>
      <c r="C53" t="s">
        <v>254</v>
      </c>
    </row>
    <row r="54" spans="1:9">
      <c r="B54" s="48" t="s">
        <v>197</v>
      </c>
      <c r="C54" t="s">
        <v>255</v>
      </c>
    </row>
    <row r="55" spans="1:9">
      <c r="A55" s="63"/>
      <c r="B55" s="48"/>
    </row>
    <row r="56" spans="1:9" ht="45">
      <c r="A56" s="48"/>
      <c r="B56" s="63" t="s">
        <v>175</v>
      </c>
      <c r="C56" s="63" t="s">
        <v>189</v>
      </c>
      <c r="D56" s="63" t="s">
        <v>192</v>
      </c>
      <c r="E56" s="63" t="s">
        <v>182</v>
      </c>
      <c r="F56" s="63" t="s">
        <v>176</v>
      </c>
      <c r="G56" s="63" t="s">
        <v>7</v>
      </c>
      <c r="H56" s="63" t="s">
        <v>183</v>
      </c>
      <c r="I56" s="63" t="s">
        <v>184</v>
      </c>
    </row>
    <row r="57" spans="1:9">
      <c r="C57">
        <v>10</v>
      </c>
      <c r="D57">
        <v>10</v>
      </c>
      <c r="F57">
        <v>20</v>
      </c>
    </row>
    <row r="58" spans="1:9">
      <c r="B58">
        <v>9051</v>
      </c>
      <c r="C58">
        <v>9</v>
      </c>
      <c r="D58">
        <v>8</v>
      </c>
      <c r="E58">
        <f>SUM(C58:D58)</f>
        <v>17</v>
      </c>
      <c r="F58">
        <v>20</v>
      </c>
      <c r="G58">
        <f>E58/F58*100</f>
        <v>85</v>
      </c>
      <c r="H58">
        <v>3</v>
      </c>
      <c r="I58" t="s">
        <v>213</v>
      </c>
    </row>
    <row r="59" spans="1:9">
      <c r="B59">
        <v>9052</v>
      </c>
      <c r="C59">
        <v>7</v>
      </c>
      <c r="D59">
        <v>8</v>
      </c>
      <c r="E59">
        <f>SUM(C59:D59)</f>
        <v>15</v>
      </c>
      <c r="F59">
        <v>20</v>
      </c>
      <c r="G59">
        <f t="shared" ref="G59:G66" si="6">E59/F59*100</f>
        <v>75</v>
      </c>
      <c r="H59">
        <v>3</v>
      </c>
      <c r="I59" t="s">
        <v>213</v>
      </c>
    </row>
    <row r="60" spans="1:9">
      <c r="B60">
        <v>9053</v>
      </c>
      <c r="C60">
        <v>8</v>
      </c>
      <c r="D60">
        <v>8</v>
      </c>
      <c r="E60">
        <f t="shared" ref="E60:E66" si="7">SUM(C60:D60)</f>
        <v>16</v>
      </c>
      <c r="F60">
        <v>20</v>
      </c>
      <c r="G60">
        <f t="shared" si="6"/>
        <v>80</v>
      </c>
      <c r="H60">
        <v>3</v>
      </c>
      <c r="I60" t="s">
        <v>213</v>
      </c>
    </row>
    <row r="61" spans="1:9">
      <c r="B61">
        <v>9055</v>
      </c>
      <c r="C61">
        <v>10</v>
      </c>
      <c r="D61">
        <v>9</v>
      </c>
      <c r="E61">
        <f t="shared" si="7"/>
        <v>19</v>
      </c>
      <c r="F61">
        <v>20</v>
      </c>
      <c r="G61">
        <f t="shared" si="6"/>
        <v>95</v>
      </c>
      <c r="H61">
        <v>3</v>
      </c>
      <c r="I61" t="s">
        <v>213</v>
      </c>
    </row>
    <row r="62" spans="1:9">
      <c r="B62">
        <v>9056</v>
      </c>
      <c r="C62">
        <v>10</v>
      </c>
      <c r="D62">
        <v>9</v>
      </c>
      <c r="E62">
        <f t="shared" si="7"/>
        <v>19</v>
      </c>
      <c r="F62">
        <v>20</v>
      </c>
      <c r="G62">
        <f t="shared" si="6"/>
        <v>95</v>
      </c>
      <c r="H62">
        <v>3</v>
      </c>
      <c r="I62" t="s">
        <v>213</v>
      </c>
    </row>
    <row r="63" spans="1:9">
      <c r="B63">
        <v>9058</v>
      </c>
      <c r="C63">
        <v>7</v>
      </c>
      <c r="D63">
        <v>8</v>
      </c>
      <c r="E63">
        <f t="shared" si="7"/>
        <v>15</v>
      </c>
      <c r="F63">
        <v>20</v>
      </c>
      <c r="G63">
        <f t="shared" si="6"/>
        <v>75</v>
      </c>
      <c r="H63">
        <v>3</v>
      </c>
      <c r="I63" t="s">
        <v>213</v>
      </c>
    </row>
    <row r="64" spans="1:9">
      <c r="B64">
        <v>9059</v>
      </c>
      <c r="C64">
        <v>10</v>
      </c>
      <c r="D64">
        <v>9</v>
      </c>
      <c r="E64">
        <f t="shared" si="7"/>
        <v>19</v>
      </c>
      <c r="F64">
        <v>20</v>
      </c>
      <c r="G64">
        <f t="shared" si="6"/>
        <v>95</v>
      </c>
      <c r="H64">
        <v>3</v>
      </c>
      <c r="I64" t="s">
        <v>213</v>
      </c>
    </row>
    <row r="65" spans="2:9">
      <c r="B65">
        <v>9060</v>
      </c>
      <c r="C65">
        <v>7</v>
      </c>
      <c r="D65">
        <v>7</v>
      </c>
      <c r="E65">
        <f t="shared" si="7"/>
        <v>14</v>
      </c>
      <c r="F65">
        <v>20</v>
      </c>
      <c r="G65">
        <f t="shared" si="6"/>
        <v>70</v>
      </c>
      <c r="H65">
        <v>3</v>
      </c>
      <c r="I65" t="s">
        <v>213</v>
      </c>
    </row>
    <row r="66" spans="2:9">
      <c r="B66">
        <v>9061</v>
      </c>
      <c r="C66">
        <v>7</v>
      </c>
      <c r="D66">
        <v>7</v>
      </c>
      <c r="E66">
        <f t="shared" si="7"/>
        <v>14</v>
      </c>
      <c r="F66">
        <v>20</v>
      </c>
      <c r="G66">
        <f t="shared" si="6"/>
        <v>70</v>
      </c>
      <c r="H66">
        <v>3</v>
      </c>
      <c r="I66" t="s">
        <v>213</v>
      </c>
    </row>
    <row r="67" spans="2:9">
      <c r="G67" s="66" t="s">
        <v>9</v>
      </c>
      <c r="H67" s="67">
        <f>AVERAGE(H58:H66)</f>
        <v>3</v>
      </c>
    </row>
  </sheetData>
  <pageMargins left="0.25" right="0.1400000000000000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80"/>
  <sheetViews>
    <sheetView topLeftCell="A61" workbookViewId="0">
      <selection activeCell="K16" sqref="K16"/>
    </sheetView>
  </sheetViews>
  <sheetFormatPr defaultRowHeight="15"/>
  <cols>
    <col min="3" max="3" width="13.85546875" customWidth="1"/>
    <col min="4" max="4" width="15" customWidth="1"/>
    <col min="5" max="5" width="17.140625" customWidth="1"/>
    <col min="7" max="7" width="14" customWidth="1"/>
    <col min="12" max="12" width="9.7109375" customWidth="1"/>
    <col min="17" max="17" width="13" customWidth="1"/>
  </cols>
  <sheetData>
    <row r="1" spans="1:12">
      <c r="B1" s="65" t="s">
        <v>211</v>
      </c>
      <c r="C1" s="65"/>
      <c r="D1" s="65"/>
      <c r="E1" s="65"/>
    </row>
    <row r="2" spans="1:12">
      <c r="B2" s="48" t="s">
        <v>170</v>
      </c>
      <c r="C2" s="64" t="s">
        <v>141</v>
      </c>
    </row>
    <row r="3" spans="1:12">
      <c r="B3" s="48" t="s">
        <v>189</v>
      </c>
      <c r="C3" t="s">
        <v>193</v>
      </c>
    </row>
    <row r="4" spans="1:12">
      <c r="B4" s="48" t="s">
        <v>197</v>
      </c>
      <c r="C4" t="s">
        <v>194</v>
      </c>
    </row>
    <row r="5" spans="1:12">
      <c r="B5" s="48"/>
    </row>
    <row r="6" spans="1:12" s="47" customFormat="1" ht="45">
      <c r="A6" s="63"/>
      <c r="B6" s="63" t="s">
        <v>175</v>
      </c>
      <c r="C6" s="63" t="s">
        <v>190</v>
      </c>
      <c r="D6" s="63" t="s">
        <v>191</v>
      </c>
      <c r="E6" s="63" t="s">
        <v>182</v>
      </c>
      <c r="F6" s="63" t="s">
        <v>176</v>
      </c>
      <c r="G6" s="63" t="s">
        <v>7</v>
      </c>
      <c r="H6" s="63" t="s">
        <v>183</v>
      </c>
      <c r="I6" s="63" t="s">
        <v>212</v>
      </c>
      <c r="J6" s="63"/>
      <c r="K6" s="68" t="s">
        <v>177</v>
      </c>
      <c r="L6" s="69" t="s">
        <v>178</v>
      </c>
    </row>
    <row r="7" spans="1:12">
      <c r="A7" s="48" t="s">
        <v>174</v>
      </c>
      <c r="C7">
        <v>10</v>
      </c>
      <c r="D7">
        <v>10</v>
      </c>
      <c r="E7">
        <v>20</v>
      </c>
      <c r="F7">
        <v>20</v>
      </c>
      <c r="K7" s="70" t="s">
        <v>180</v>
      </c>
      <c r="L7" s="71">
        <v>3</v>
      </c>
    </row>
    <row r="8" spans="1:12">
      <c r="B8">
        <v>9051</v>
      </c>
      <c r="C8">
        <v>9</v>
      </c>
      <c r="D8">
        <v>9</v>
      </c>
      <c r="E8">
        <f>SUM(C8:D8)</f>
        <v>18</v>
      </c>
      <c r="F8">
        <v>20</v>
      </c>
      <c r="G8">
        <f>E8/F8*100</f>
        <v>90</v>
      </c>
      <c r="H8">
        <v>3</v>
      </c>
      <c r="I8" t="s">
        <v>213</v>
      </c>
      <c r="K8" s="70" t="s">
        <v>179</v>
      </c>
      <c r="L8" s="71">
        <v>2</v>
      </c>
    </row>
    <row r="9" spans="1:12">
      <c r="B9">
        <v>9052</v>
      </c>
      <c r="C9">
        <v>6</v>
      </c>
      <c r="D9">
        <v>6</v>
      </c>
      <c r="E9">
        <f t="shared" ref="E9:E16" si="0">SUM(C9:D9)</f>
        <v>12</v>
      </c>
      <c r="F9">
        <v>20</v>
      </c>
      <c r="G9">
        <f t="shared" ref="G9:G16" si="1">E9/F9*100</f>
        <v>60</v>
      </c>
      <c r="H9">
        <v>3</v>
      </c>
      <c r="I9" t="s">
        <v>213</v>
      </c>
      <c r="K9" s="21" t="s">
        <v>181</v>
      </c>
      <c r="L9" s="72">
        <v>1</v>
      </c>
    </row>
    <row r="10" spans="1:12">
      <c r="B10">
        <v>9053</v>
      </c>
      <c r="C10">
        <v>8</v>
      </c>
      <c r="D10">
        <v>9</v>
      </c>
      <c r="E10">
        <f t="shared" si="0"/>
        <v>17</v>
      </c>
      <c r="F10">
        <v>20</v>
      </c>
      <c r="G10">
        <f t="shared" si="1"/>
        <v>85</v>
      </c>
      <c r="H10">
        <v>3</v>
      </c>
      <c r="I10" t="s">
        <v>213</v>
      </c>
    </row>
    <row r="11" spans="1:12">
      <c r="B11">
        <v>9055</v>
      </c>
      <c r="C11">
        <v>9</v>
      </c>
      <c r="D11">
        <v>10</v>
      </c>
      <c r="E11">
        <f t="shared" si="0"/>
        <v>19</v>
      </c>
      <c r="F11">
        <v>20</v>
      </c>
      <c r="G11">
        <f t="shared" si="1"/>
        <v>95</v>
      </c>
      <c r="H11">
        <v>3</v>
      </c>
      <c r="I11" t="s">
        <v>213</v>
      </c>
    </row>
    <row r="12" spans="1:12">
      <c r="B12">
        <v>9056</v>
      </c>
      <c r="C12">
        <v>9</v>
      </c>
      <c r="D12">
        <v>9</v>
      </c>
      <c r="E12">
        <f t="shared" si="0"/>
        <v>18</v>
      </c>
      <c r="F12">
        <v>20</v>
      </c>
      <c r="G12">
        <f t="shared" si="1"/>
        <v>90</v>
      </c>
      <c r="H12">
        <v>3</v>
      </c>
      <c r="I12" t="s">
        <v>213</v>
      </c>
    </row>
    <row r="13" spans="1:12">
      <c r="B13">
        <v>9058</v>
      </c>
      <c r="C13">
        <v>8</v>
      </c>
      <c r="D13">
        <v>8</v>
      </c>
      <c r="E13">
        <f t="shared" si="0"/>
        <v>16</v>
      </c>
      <c r="F13">
        <v>20</v>
      </c>
      <c r="G13">
        <f t="shared" si="1"/>
        <v>80</v>
      </c>
      <c r="H13">
        <v>3</v>
      </c>
      <c r="I13" t="s">
        <v>213</v>
      </c>
    </row>
    <row r="14" spans="1:12">
      <c r="B14">
        <v>9059</v>
      </c>
      <c r="C14">
        <v>9</v>
      </c>
      <c r="D14">
        <v>9</v>
      </c>
      <c r="E14">
        <f t="shared" si="0"/>
        <v>18</v>
      </c>
      <c r="F14">
        <v>20</v>
      </c>
      <c r="G14">
        <f t="shared" si="1"/>
        <v>90</v>
      </c>
      <c r="H14">
        <v>3</v>
      </c>
      <c r="I14" t="s">
        <v>213</v>
      </c>
    </row>
    <row r="15" spans="1:12">
      <c r="B15">
        <v>9060</v>
      </c>
      <c r="C15">
        <v>7</v>
      </c>
      <c r="D15">
        <v>8</v>
      </c>
      <c r="E15">
        <f t="shared" si="0"/>
        <v>15</v>
      </c>
      <c r="F15">
        <v>20</v>
      </c>
      <c r="G15">
        <f t="shared" si="1"/>
        <v>75</v>
      </c>
      <c r="H15">
        <v>3</v>
      </c>
      <c r="I15" t="s">
        <v>213</v>
      </c>
    </row>
    <row r="16" spans="1:12">
      <c r="B16">
        <v>9061</v>
      </c>
      <c r="C16">
        <v>7</v>
      </c>
      <c r="D16">
        <v>8</v>
      </c>
      <c r="E16">
        <f t="shared" si="0"/>
        <v>15</v>
      </c>
      <c r="F16">
        <v>20</v>
      </c>
      <c r="G16">
        <f t="shared" si="1"/>
        <v>75</v>
      </c>
      <c r="H16">
        <v>3</v>
      </c>
      <c r="I16" t="s">
        <v>213</v>
      </c>
    </row>
    <row r="17" spans="1:16">
      <c r="G17" s="66" t="s">
        <v>9</v>
      </c>
      <c r="H17" s="67">
        <f>AVERAGE(H8:H16)</f>
        <v>3</v>
      </c>
    </row>
    <row r="19" spans="1:16">
      <c r="B19" s="48" t="s">
        <v>185</v>
      </c>
      <c r="C19" s="64" t="s">
        <v>59</v>
      </c>
    </row>
    <row r="20" spans="1:16">
      <c r="B20" s="48" t="s">
        <v>198</v>
      </c>
      <c r="C20" t="s">
        <v>200</v>
      </c>
    </row>
    <row r="21" spans="1:16">
      <c r="B21" s="48" t="s">
        <v>199</v>
      </c>
      <c r="C21" t="s">
        <v>201</v>
      </c>
    </row>
    <row r="22" spans="1:16" ht="45">
      <c r="A22" s="63"/>
      <c r="B22" s="63" t="s">
        <v>175</v>
      </c>
      <c r="C22" s="63" t="s">
        <v>195</v>
      </c>
      <c r="D22" s="63" t="s">
        <v>196</v>
      </c>
      <c r="E22" s="63" t="s">
        <v>182</v>
      </c>
      <c r="F22" s="63" t="s">
        <v>176</v>
      </c>
      <c r="G22" s="63" t="s">
        <v>7</v>
      </c>
      <c r="H22" s="63" t="s">
        <v>183</v>
      </c>
      <c r="I22" s="63" t="s">
        <v>184</v>
      </c>
      <c r="J22" s="63"/>
      <c r="K22" s="47"/>
      <c r="L22" s="47"/>
      <c r="M22" s="47"/>
      <c r="N22" s="63"/>
      <c r="O22" s="63"/>
      <c r="P22" s="47"/>
    </row>
    <row r="23" spans="1:16">
      <c r="A23" s="48" t="s">
        <v>174</v>
      </c>
      <c r="C23">
        <v>10</v>
      </c>
      <c r="D23">
        <v>10</v>
      </c>
      <c r="E23">
        <v>20</v>
      </c>
      <c r="F23">
        <v>20</v>
      </c>
    </row>
    <row r="24" spans="1:16">
      <c r="B24">
        <v>9051</v>
      </c>
      <c r="C24">
        <v>10</v>
      </c>
      <c r="D24">
        <v>9</v>
      </c>
      <c r="E24">
        <f>SUM(C24:D24)</f>
        <v>19</v>
      </c>
      <c r="F24">
        <v>20</v>
      </c>
      <c r="G24">
        <f>E24/F24*100</f>
        <v>95</v>
      </c>
      <c r="H24">
        <v>3</v>
      </c>
      <c r="I24" t="s">
        <v>213</v>
      </c>
    </row>
    <row r="25" spans="1:16">
      <c r="B25">
        <v>9052</v>
      </c>
      <c r="C25">
        <v>8</v>
      </c>
      <c r="D25">
        <v>8</v>
      </c>
      <c r="E25">
        <f t="shared" ref="E25:E32" si="2">SUM(C25:D25)</f>
        <v>16</v>
      </c>
      <c r="F25">
        <v>20</v>
      </c>
      <c r="G25">
        <f t="shared" ref="G25:G32" si="3">E25/F25*100</f>
        <v>80</v>
      </c>
      <c r="H25">
        <v>3</v>
      </c>
      <c r="I25" t="s">
        <v>213</v>
      </c>
    </row>
    <row r="26" spans="1:16">
      <c r="B26">
        <v>9053</v>
      </c>
      <c r="C26">
        <v>8</v>
      </c>
      <c r="D26">
        <v>9</v>
      </c>
      <c r="E26">
        <f t="shared" si="2"/>
        <v>17</v>
      </c>
      <c r="F26">
        <v>20</v>
      </c>
      <c r="G26">
        <f t="shared" si="3"/>
        <v>85</v>
      </c>
      <c r="H26">
        <v>3</v>
      </c>
      <c r="I26" t="s">
        <v>213</v>
      </c>
    </row>
    <row r="27" spans="1:16">
      <c r="B27">
        <v>9055</v>
      </c>
      <c r="C27">
        <v>10</v>
      </c>
      <c r="D27">
        <v>9</v>
      </c>
      <c r="E27">
        <f t="shared" si="2"/>
        <v>19</v>
      </c>
      <c r="F27">
        <v>20</v>
      </c>
      <c r="G27">
        <f t="shared" si="3"/>
        <v>95</v>
      </c>
      <c r="H27">
        <v>3</v>
      </c>
      <c r="I27" t="s">
        <v>213</v>
      </c>
    </row>
    <row r="28" spans="1:16">
      <c r="B28">
        <v>9056</v>
      </c>
      <c r="C28">
        <v>9</v>
      </c>
      <c r="D28">
        <v>9</v>
      </c>
      <c r="E28">
        <f t="shared" si="2"/>
        <v>18</v>
      </c>
      <c r="F28">
        <v>20</v>
      </c>
      <c r="G28">
        <f t="shared" si="3"/>
        <v>90</v>
      </c>
      <c r="H28">
        <v>3</v>
      </c>
      <c r="I28" t="s">
        <v>213</v>
      </c>
    </row>
    <row r="29" spans="1:16">
      <c r="B29">
        <v>9058</v>
      </c>
      <c r="C29">
        <v>8</v>
      </c>
      <c r="D29">
        <v>9</v>
      </c>
      <c r="E29">
        <f t="shared" si="2"/>
        <v>17</v>
      </c>
      <c r="F29">
        <v>20</v>
      </c>
      <c r="G29">
        <f t="shared" si="3"/>
        <v>85</v>
      </c>
      <c r="H29">
        <v>3</v>
      </c>
      <c r="I29" t="s">
        <v>213</v>
      </c>
    </row>
    <row r="30" spans="1:16">
      <c r="B30">
        <v>9059</v>
      </c>
      <c r="C30">
        <v>10</v>
      </c>
      <c r="D30">
        <v>10</v>
      </c>
      <c r="E30">
        <f t="shared" si="2"/>
        <v>20</v>
      </c>
      <c r="F30">
        <v>20</v>
      </c>
      <c r="G30">
        <f t="shared" si="3"/>
        <v>100</v>
      </c>
      <c r="H30">
        <v>3</v>
      </c>
      <c r="I30" t="s">
        <v>213</v>
      </c>
    </row>
    <row r="31" spans="1:16">
      <c r="B31">
        <v>9060</v>
      </c>
      <c r="C31">
        <v>8</v>
      </c>
      <c r="D31">
        <v>8</v>
      </c>
      <c r="E31">
        <f t="shared" si="2"/>
        <v>16</v>
      </c>
      <c r="F31">
        <v>20</v>
      </c>
      <c r="G31">
        <f t="shared" si="3"/>
        <v>80</v>
      </c>
      <c r="H31">
        <v>3</v>
      </c>
      <c r="I31" t="s">
        <v>213</v>
      </c>
    </row>
    <row r="32" spans="1:16">
      <c r="B32">
        <v>9061</v>
      </c>
      <c r="C32">
        <v>8</v>
      </c>
      <c r="D32">
        <v>8</v>
      </c>
      <c r="E32">
        <f t="shared" si="2"/>
        <v>16</v>
      </c>
      <c r="F32">
        <v>20</v>
      </c>
      <c r="G32">
        <f t="shared" si="3"/>
        <v>80</v>
      </c>
      <c r="H32">
        <v>3</v>
      </c>
      <c r="I32" t="s">
        <v>213</v>
      </c>
    </row>
    <row r="33" spans="1:16">
      <c r="G33" s="66" t="s">
        <v>9</v>
      </c>
      <c r="H33" s="67">
        <f>AVERAGE(H24:H32)</f>
        <v>3</v>
      </c>
    </row>
    <row r="34" spans="1:16">
      <c r="B34" s="48" t="s">
        <v>186</v>
      </c>
      <c r="C34" s="64" t="s">
        <v>60</v>
      </c>
    </row>
    <row r="35" spans="1:16">
      <c r="B35" s="48" t="s">
        <v>197</v>
      </c>
      <c r="C35" t="s">
        <v>202</v>
      </c>
    </row>
    <row r="36" spans="1:16">
      <c r="B36" s="48" t="s">
        <v>172</v>
      </c>
      <c r="C36" t="s">
        <v>203</v>
      </c>
    </row>
    <row r="37" spans="1:16" ht="45">
      <c r="A37" s="63"/>
      <c r="B37" s="63" t="s">
        <v>175</v>
      </c>
      <c r="C37" s="63" t="s">
        <v>191</v>
      </c>
      <c r="D37" s="63" t="s">
        <v>171</v>
      </c>
      <c r="E37" s="63" t="s">
        <v>182</v>
      </c>
      <c r="F37" s="63" t="s">
        <v>176</v>
      </c>
      <c r="G37" s="63" t="s">
        <v>7</v>
      </c>
      <c r="H37" s="63" t="s">
        <v>183</v>
      </c>
      <c r="I37" s="63" t="s">
        <v>184</v>
      </c>
      <c r="J37" s="63"/>
      <c r="K37" s="47"/>
      <c r="L37" s="47"/>
      <c r="M37" s="47"/>
      <c r="N37" s="63"/>
      <c r="O37" s="63"/>
      <c r="P37" s="47"/>
    </row>
    <row r="38" spans="1:16">
      <c r="A38" s="48" t="s">
        <v>174</v>
      </c>
      <c r="C38">
        <v>10</v>
      </c>
      <c r="D38">
        <v>5</v>
      </c>
      <c r="F38">
        <v>15</v>
      </c>
    </row>
    <row r="39" spans="1:16">
      <c r="B39">
        <v>9051</v>
      </c>
      <c r="C39">
        <v>9</v>
      </c>
      <c r="D39">
        <v>4</v>
      </c>
      <c r="E39">
        <f>SUM(C39:D39)</f>
        <v>13</v>
      </c>
      <c r="F39">
        <v>15</v>
      </c>
      <c r="G39">
        <f>E39/F39*100</f>
        <v>86.666666666666671</v>
      </c>
      <c r="H39">
        <v>3</v>
      </c>
      <c r="I39" t="s">
        <v>213</v>
      </c>
    </row>
    <row r="40" spans="1:16">
      <c r="B40">
        <v>9052</v>
      </c>
      <c r="C40">
        <v>5</v>
      </c>
      <c r="D40">
        <v>3</v>
      </c>
      <c r="E40">
        <f t="shared" ref="E40:E47" si="4">SUM(C40:D40)</f>
        <v>8</v>
      </c>
      <c r="F40">
        <v>15</v>
      </c>
      <c r="G40">
        <f t="shared" ref="G40:G47" si="5">E40/F40*100</f>
        <v>53.333333333333336</v>
      </c>
      <c r="H40">
        <v>2</v>
      </c>
      <c r="I40" t="s">
        <v>214</v>
      </c>
    </row>
    <row r="41" spans="1:16">
      <c r="B41">
        <v>9053</v>
      </c>
      <c r="C41">
        <v>8</v>
      </c>
      <c r="D41">
        <v>4</v>
      </c>
      <c r="E41">
        <f t="shared" si="4"/>
        <v>12</v>
      </c>
      <c r="F41">
        <v>15</v>
      </c>
      <c r="G41">
        <f t="shared" si="5"/>
        <v>80</v>
      </c>
      <c r="H41">
        <v>3</v>
      </c>
      <c r="I41" t="s">
        <v>213</v>
      </c>
    </row>
    <row r="42" spans="1:16">
      <c r="B42">
        <v>9055</v>
      </c>
      <c r="C42">
        <v>9</v>
      </c>
      <c r="D42">
        <v>5</v>
      </c>
      <c r="E42">
        <f t="shared" si="4"/>
        <v>14</v>
      </c>
      <c r="F42">
        <v>15</v>
      </c>
      <c r="G42">
        <f t="shared" si="5"/>
        <v>93.333333333333329</v>
      </c>
      <c r="H42">
        <v>3</v>
      </c>
      <c r="I42" t="s">
        <v>213</v>
      </c>
    </row>
    <row r="43" spans="1:16">
      <c r="B43">
        <v>9056</v>
      </c>
      <c r="C43">
        <v>9</v>
      </c>
      <c r="D43">
        <v>5</v>
      </c>
      <c r="E43">
        <f t="shared" si="4"/>
        <v>14</v>
      </c>
      <c r="F43">
        <v>15</v>
      </c>
      <c r="G43">
        <f t="shared" si="5"/>
        <v>93.333333333333329</v>
      </c>
      <c r="H43">
        <v>3</v>
      </c>
      <c r="I43" t="s">
        <v>213</v>
      </c>
    </row>
    <row r="44" spans="1:16">
      <c r="B44">
        <v>9058</v>
      </c>
      <c r="C44">
        <v>8</v>
      </c>
      <c r="D44">
        <v>4</v>
      </c>
      <c r="E44">
        <f t="shared" si="4"/>
        <v>12</v>
      </c>
      <c r="F44">
        <v>15</v>
      </c>
      <c r="G44">
        <f t="shared" si="5"/>
        <v>80</v>
      </c>
      <c r="H44">
        <v>3</v>
      </c>
      <c r="I44" t="s">
        <v>213</v>
      </c>
    </row>
    <row r="45" spans="1:16">
      <c r="B45">
        <v>9059</v>
      </c>
      <c r="C45">
        <v>8</v>
      </c>
      <c r="D45">
        <v>4</v>
      </c>
      <c r="E45">
        <f t="shared" si="4"/>
        <v>12</v>
      </c>
      <c r="F45">
        <v>15</v>
      </c>
      <c r="G45">
        <f t="shared" si="5"/>
        <v>80</v>
      </c>
      <c r="H45">
        <v>3</v>
      </c>
      <c r="I45" t="s">
        <v>213</v>
      </c>
    </row>
    <row r="46" spans="1:16">
      <c r="B46">
        <v>9060</v>
      </c>
      <c r="C46">
        <v>7</v>
      </c>
      <c r="D46">
        <v>4</v>
      </c>
      <c r="E46">
        <f t="shared" si="4"/>
        <v>11</v>
      </c>
      <c r="F46">
        <v>15</v>
      </c>
      <c r="G46">
        <f t="shared" si="5"/>
        <v>73.333333333333329</v>
      </c>
      <c r="H46">
        <v>3</v>
      </c>
      <c r="I46" t="s">
        <v>213</v>
      </c>
    </row>
    <row r="47" spans="1:16">
      <c r="B47">
        <v>9061</v>
      </c>
      <c r="C47">
        <v>6</v>
      </c>
      <c r="D47">
        <v>3</v>
      </c>
      <c r="E47">
        <f t="shared" si="4"/>
        <v>9</v>
      </c>
      <c r="F47">
        <v>15</v>
      </c>
      <c r="G47">
        <f t="shared" si="5"/>
        <v>60</v>
      </c>
      <c r="H47">
        <v>3</v>
      </c>
      <c r="I47" t="s">
        <v>213</v>
      </c>
    </row>
    <row r="48" spans="1:16">
      <c r="G48" s="66" t="s">
        <v>9</v>
      </c>
      <c r="H48" s="67">
        <f>AVERAGE(H39:H47)</f>
        <v>2.8888888888888888</v>
      </c>
    </row>
    <row r="50" spans="1:16">
      <c r="B50" s="48" t="s">
        <v>187</v>
      </c>
      <c r="C50" s="64" t="s">
        <v>61</v>
      </c>
    </row>
    <row r="51" spans="1:16">
      <c r="B51" s="48" t="s">
        <v>197</v>
      </c>
      <c r="C51" t="s">
        <v>204</v>
      </c>
    </row>
    <row r="52" spans="1:16">
      <c r="B52" s="48" t="s">
        <v>205</v>
      </c>
      <c r="C52" t="s">
        <v>206</v>
      </c>
    </row>
    <row r="53" spans="1:16" ht="45">
      <c r="A53" s="63"/>
      <c r="B53" s="63" t="s">
        <v>175</v>
      </c>
      <c r="C53" s="63" t="s">
        <v>191</v>
      </c>
      <c r="D53" s="63" t="s">
        <v>192</v>
      </c>
      <c r="E53" s="63" t="s">
        <v>182</v>
      </c>
      <c r="F53" s="63" t="s">
        <v>176</v>
      </c>
      <c r="G53" s="63" t="s">
        <v>7</v>
      </c>
      <c r="H53" s="63" t="s">
        <v>183</v>
      </c>
      <c r="I53" s="63" t="s">
        <v>184</v>
      </c>
      <c r="J53" s="63"/>
      <c r="K53" s="47"/>
      <c r="L53" s="47"/>
      <c r="M53" s="47"/>
      <c r="N53" s="63"/>
      <c r="O53" s="63"/>
      <c r="P53" s="47"/>
    </row>
    <row r="54" spans="1:16">
      <c r="A54" s="48" t="s">
        <v>174</v>
      </c>
      <c r="C54">
        <v>10</v>
      </c>
      <c r="D54">
        <v>10</v>
      </c>
      <c r="F54">
        <v>20</v>
      </c>
    </row>
    <row r="55" spans="1:16">
      <c r="B55">
        <v>9051</v>
      </c>
      <c r="C55">
        <v>9</v>
      </c>
      <c r="D55">
        <v>9</v>
      </c>
      <c r="E55">
        <f>SUM(C55:D55)</f>
        <v>18</v>
      </c>
      <c r="F55">
        <v>20</v>
      </c>
      <c r="G55">
        <f>E55/F55*100</f>
        <v>90</v>
      </c>
      <c r="H55">
        <v>3</v>
      </c>
      <c r="I55" t="s">
        <v>213</v>
      </c>
    </row>
    <row r="56" spans="1:16">
      <c r="B56">
        <v>9052</v>
      </c>
      <c r="C56">
        <v>5</v>
      </c>
      <c r="D56">
        <v>5</v>
      </c>
      <c r="E56">
        <f t="shared" ref="E56:E63" si="6">SUM(C56:D56)</f>
        <v>10</v>
      </c>
      <c r="F56">
        <v>20</v>
      </c>
      <c r="G56">
        <f t="shared" ref="G56:G63" si="7">E56/F56*100</f>
        <v>50</v>
      </c>
      <c r="H56">
        <v>2</v>
      </c>
      <c r="I56" t="s">
        <v>214</v>
      </c>
    </row>
    <row r="57" spans="1:16">
      <c r="B57">
        <v>9053</v>
      </c>
      <c r="C57">
        <v>8</v>
      </c>
      <c r="D57">
        <v>8</v>
      </c>
      <c r="E57">
        <f t="shared" si="6"/>
        <v>16</v>
      </c>
      <c r="F57">
        <v>20</v>
      </c>
      <c r="G57">
        <f t="shared" si="7"/>
        <v>80</v>
      </c>
      <c r="H57">
        <v>3</v>
      </c>
      <c r="I57" t="s">
        <v>213</v>
      </c>
    </row>
    <row r="58" spans="1:16">
      <c r="B58">
        <v>9055</v>
      </c>
      <c r="C58">
        <v>9</v>
      </c>
      <c r="D58">
        <v>9</v>
      </c>
      <c r="E58">
        <f t="shared" si="6"/>
        <v>18</v>
      </c>
      <c r="F58">
        <v>20</v>
      </c>
      <c r="G58">
        <f t="shared" si="7"/>
        <v>90</v>
      </c>
      <c r="H58">
        <v>3</v>
      </c>
      <c r="I58" t="s">
        <v>213</v>
      </c>
    </row>
    <row r="59" spans="1:16">
      <c r="B59">
        <v>9056</v>
      </c>
      <c r="C59">
        <v>9</v>
      </c>
      <c r="D59">
        <v>9</v>
      </c>
      <c r="E59">
        <f t="shared" si="6"/>
        <v>18</v>
      </c>
      <c r="F59">
        <v>20</v>
      </c>
      <c r="G59">
        <f t="shared" si="7"/>
        <v>90</v>
      </c>
      <c r="H59">
        <v>3</v>
      </c>
      <c r="I59" t="s">
        <v>213</v>
      </c>
    </row>
    <row r="60" spans="1:16">
      <c r="B60">
        <v>9058</v>
      </c>
      <c r="C60">
        <v>8</v>
      </c>
      <c r="D60">
        <v>8</v>
      </c>
      <c r="E60">
        <f t="shared" si="6"/>
        <v>16</v>
      </c>
      <c r="F60">
        <v>20</v>
      </c>
      <c r="G60">
        <f t="shared" si="7"/>
        <v>80</v>
      </c>
      <c r="H60">
        <v>3</v>
      </c>
      <c r="I60" t="s">
        <v>213</v>
      </c>
    </row>
    <row r="61" spans="1:16">
      <c r="B61">
        <v>9059</v>
      </c>
      <c r="C61">
        <v>8</v>
      </c>
      <c r="D61">
        <v>8</v>
      </c>
      <c r="E61">
        <f t="shared" si="6"/>
        <v>16</v>
      </c>
      <c r="F61">
        <v>20</v>
      </c>
      <c r="G61">
        <f t="shared" si="7"/>
        <v>80</v>
      </c>
      <c r="H61">
        <v>3</v>
      </c>
      <c r="I61" t="s">
        <v>213</v>
      </c>
    </row>
    <row r="62" spans="1:16">
      <c r="B62">
        <v>9060</v>
      </c>
      <c r="C62">
        <v>6</v>
      </c>
      <c r="D62">
        <v>5</v>
      </c>
      <c r="E62">
        <f t="shared" si="6"/>
        <v>11</v>
      </c>
      <c r="F62">
        <v>20</v>
      </c>
      <c r="G62">
        <f t="shared" si="7"/>
        <v>55.000000000000007</v>
      </c>
      <c r="H62">
        <v>2</v>
      </c>
      <c r="I62" t="s">
        <v>214</v>
      </c>
    </row>
    <row r="63" spans="1:16">
      <c r="B63">
        <v>9061</v>
      </c>
      <c r="C63">
        <v>6</v>
      </c>
      <c r="D63">
        <v>6</v>
      </c>
      <c r="E63">
        <f t="shared" si="6"/>
        <v>12</v>
      </c>
      <c r="F63">
        <v>20</v>
      </c>
      <c r="G63">
        <f t="shared" si="7"/>
        <v>60</v>
      </c>
      <c r="H63">
        <v>3</v>
      </c>
      <c r="I63" t="s">
        <v>213</v>
      </c>
    </row>
    <row r="64" spans="1:16">
      <c r="G64" s="66" t="s">
        <v>9</v>
      </c>
      <c r="H64" s="67">
        <f>AVERAGE(H55:H63)</f>
        <v>2.7777777777777777</v>
      </c>
    </row>
    <row r="66" spans="1:16">
      <c r="B66" s="48" t="s">
        <v>188</v>
      </c>
      <c r="C66" s="64" t="s">
        <v>63</v>
      </c>
    </row>
    <row r="67" spans="1:16">
      <c r="B67" s="48" t="s">
        <v>208</v>
      </c>
      <c r="C67" t="s">
        <v>209</v>
      </c>
    </row>
    <row r="68" spans="1:16">
      <c r="B68" s="48" t="s">
        <v>197</v>
      </c>
      <c r="C68" t="s">
        <v>210</v>
      </c>
    </row>
    <row r="69" spans="1:16" ht="45">
      <c r="A69" s="63"/>
      <c r="B69" s="63" t="s">
        <v>175</v>
      </c>
      <c r="C69" s="63" t="s">
        <v>207</v>
      </c>
      <c r="D69" s="63" t="s">
        <v>191</v>
      </c>
      <c r="E69" s="63" t="s">
        <v>182</v>
      </c>
      <c r="F69" s="63" t="s">
        <v>176</v>
      </c>
      <c r="G69" s="63" t="s">
        <v>7</v>
      </c>
      <c r="H69" s="63" t="s">
        <v>183</v>
      </c>
      <c r="I69" s="63" t="s">
        <v>184</v>
      </c>
      <c r="J69" s="63"/>
      <c r="K69" s="47"/>
      <c r="L69" s="47"/>
      <c r="M69" s="47"/>
      <c r="N69" s="63"/>
      <c r="O69" s="63"/>
      <c r="P69" s="47"/>
    </row>
    <row r="70" spans="1:16">
      <c r="A70" s="48" t="s">
        <v>174</v>
      </c>
      <c r="C70">
        <v>10</v>
      </c>
      <c r="D70">
        <v>10</v>
      </c>
      <c r="F70">
        <v>20</v>
      </c>
    </row>
    <row r="71" spans="1:16">
      <c r="B71">
        <v>9051</v>
      </c>
      <c r="C71">
        <v>9</v>
      </c>
      <c r="D71">
        <v>9</v>
      </c>
      <c r="E71">
        <f>SUM(C71:D71)</f>
        <v>18</v>
      </c>
      <c r="F71">
        <v>20</v>
      </c>
      <c r="G71">
        <f>E71/F71*100</f>
        <v>90</v>
      </c>
      <c r="H71">
        <v>3</v>
      </c>
      <c r="I71" t="s">
        <v>213</v>
      </c>
    </row>
    <row r="72" spans="1:16">
      <c r="B72">
        <v>9052</v>
      </c>
      <c r="C72">
        <v>7</v>
      </c>
      <c r="D72">
        <v>6</v>
      </c>
      <c r="E72">
        <f t="shared" ref="E72:E79" si="8">SUM(C72:D72)</f>
        <v>13</v>
      </c>
      <c r="F72">
        <v>20</v>
      </c>
      <c r="G72">
        <f t="shared" ref="G72:G79" si="9">E72/F72*100</f>
        <v>65</v>
      </c>
      <c r="H72">
        <v>3</v>
      </c>
      <c r="I72" t="s">
        <v>213</v>
      </c>
    </row>
    <row r="73" spans="1:16">
      <c r="B73">
        <v>9053</v>
      </c>
      <c r="C73">
        <v>10</v>
      </c>
      <c r="D73">
        <v>9</v>
      </c>
      <c r="E73">
        <f t="shared" si="8"/>
        <v>19</v>
      </c>
      <c r="F73">
        <v>20</v>
      </c>
      <c r="G73">
        <f t="shared" si="9"/>
        <v>95</v>
      </c>
      <c r="H73">
        <v>3</v>
      </c>
      <c r="I73" t="s">
        <v>213</v>
      </c>
    </row>
    <row r="74" spans="1:16">
      <c r="B74">
        <v>9055</v>
      </c>
      <c r="C74">
        <v>9</v>
      </c>
      <c r="D74">
        <v>9</v>
      </c>
      <c r="E74">
        <f t="shared" si="8"/>
        <v>18</v>
      </c>
      <c r="F74">
        <v>20</v>
      </c>
      <c r="G74">
        <f t="shared" si="9"/>
        <v>90</v>
      </c>
      <c r="H74">
        <v>3</v>
      </c>
      <c r="I74" t="s">
        <v>213</v>
      </c>
    </row>
    <row r="75" spans="1:16">
      <c r="B75">
        <v>9056</v>
      </c>
      <c r="C75">
        <v>9</v>
      </c>
      <c r="D75">
        <v>9</v>
      </c>
      <c r="E75">
        <f t="shared" si="8"/>
        <v>18</v>
      </c>
      <c r="F75">
        <v>20</v>
      </c>
      <c r="G75">
        <f t="shared" si="9"/>
        <v>90</v>
      </c>
      <c r="H75">
        <v>3</v>
      </c>
      <c r="I75" t="s">
        <v>213</v>
      </c>
    </row>
    <row r="76" spans="1:16">
      <c r="B76">
        <v>9058</v>
      </c>
      <c r="C76">
        <v>8</v>
      </c>
      <c r="D76">
        <v>8</v>
      </c>
      <c r="E76">
        <f t="shared" si="8"/>
        <v>16</v>
      </c>
      <c r="F76">
        <v>20</v>
      </c>
      <c r="G76">
        <f t="shared" si="9"/>
        <v>80</v>
      </c>
      <c r="H76">
        <v>3</v>
      </c>
      <c r="I76" t="s">
        <v>213</v>
      </c>
    </row>
    <row r="77" spans="1:16">
      <c r="B77">
        <v>9059</v>
      </c>
      <c r="C77">
        <v>9</v>
      </c>
      <c r="D77">
        <v>9</v>
      </c>
      <c r="E77">
        <f t="shared" si="8"/>
        <v>18</v>
      </c>
      <c r="F77">
        <v>20</v>
      </c>
      <c r="G77">
        <f t="shared" si="9"/>
        <v>90</v>
      </c>
      <c r="H77">
        <v>3</v>
      </c>
      <c r="I77" t="s">
        <v>213</v>
      </c>
    </row>
    <row r="78" spans="1:16">
      <c r="B78">
        <v>9060</v>
      </c>
      <c r="C78">
        <v>7</v>
      </c>
      <c r="D78">
        <v>7</v>
      </c>
      <c r="E78">
        <f t="shared" si="8"/>
        <v>14</v>
      </c>
      <c r="F78">
        <v>20</v>
      </c>
      <c r="G78">
        <f t="shared" si="9"/>
        <v>70</v>
      </c>
      <c r="H78">
        <v>3</v>
      </c>
      <c r="I78" t="s">
        <v>213</v>
      </c>
    </row>
    <row r="79" spans="1:16">
      <c r="B79">
        <v>9061</v>
      </c>
      <c r="C79">
        <v>7</v>
      </c>
      <c r="D79">
        <v>7</v>
      </c>
      <c r="E79">
        <f t="shared" si="8"/>
        <v>14</v>
      </c>
      <c r="F79">
        <v>20</v>
      </c>
      <c r="G79">
        <f t="shared" si="9"/>
        <v>70</v>
      </c>
      <c r="H79">
        <v>3</v>
      </c>
      <c r="I79" t="s">
        <v>213</v>
      </c>
    </row>
    <row r="80" spans="1:16">
      <c r="G80" s="66" t="s">
        <v>9</v>
      </c>
      <c r="H80" s="67">
        <f>AVERAGE(H71:H79)</f>
        <v>3</v>
      </c>
    </row>
  </sheetData>
  <pageMargins left="0.70866141732283472" right="0.2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70"/>
  <sheetViews>
    <sheetView topLeftCell="A31" workbookViewId="0">
      <selection activeCell="K12" sqref="K12"/>
    </sheetView>
  </sheetViews>
  <sheetFormatPr defaultRowHeight="15"/>
  <cols>
    <col min="3" max="3" width="13.85546875" customWidth="1"/>
    <col min="4" max="4" width="15" customWidth="1"/>
    <col min="5" max="5" width="17.140625" customWidth="1"/>
    <col min="7" max="7" width="14" customWidth="1"/>
    <col min="12" max="12" width="9.7109375" customWidth="1"/>
    <col min="17" max="17" width="13" customWidth="1"/>
  </cols>
  <sheetData>
    <row r="1" spans="1:12">
      <c r="B1" s="85" t="s">
        <v>215</v>
      </c>
      <c r="C1" s="85"/>
      <c r="D1" s="85"/>
      <c r="E1" s="85"/>
      <c r="F1" s="85"/>
      <c r="G1" s="85"/>
      <c r="H1" s="85"/>
      <c r="I1" s="85"/>
    </row>
    <row r="2" spans="1:12">
      <c r="B2" s="48" t="s">
        <v>170</v>
      </c>
      <c r="C2" s="64" t="s">
        <v>216</v>
      </c>
    </row>
    <row r="3" spans="1:12">
      <c r="B3" s="48" t="s">
        <v>189</v>
      </c>
      <c r="C3" t="s">
        <v>221</v>
      </c>
    </row>
    <row r="4" spans="1:12">
      <c r="B4" s="48" t="s">
        <v>219</v>
      </c>
      <c r="C4" t="s">
        <v>220</v>
      </c>
    </row>
    <row r="5" spans="1:12">
      <c r="B5" s="48"/>
    </row>
    <row r="6" spans="1:12" s="47" customFormat="1" ht="45">
      <c r="A6" s="63"/>
      <c r="B6" s="63" t="s">
        <v>175</v>
      </c>
      <c r="C6" s="63" t="s">
        <v>190</v>
      </c>
      <c r="D6" s="63" t="s">
        <v>218</v>
      </c>
      <c r="E6" s="63" t="s">
        <v>182</v>
      </c>
      <c r="F6" s="63" t="s">
        <v>176</v>
      </c>
      <c r="G6" s="63" t="s">
        <v>7</v>
      </c>
      <c r="H6" s="63" t="s">
        <v>183</v>
      </c>
      <c r="I6" s="63" t="s">
        <v>212</v>
      </c>
      <c r="J6" s="63"/>
      <c r="K6" s="68" t="s">
        <v>177</v>
      </c>
      <c r="L6" s="69" t="s">
        <v>178</v>
      </c>
    </row>
    <row r="7" spans="1:12">
      <c r="A7" s="48" t="s">
        <v>174</v>
      </c>
      <c r="C7">
        <v>10</v>
      </c>
      <c r="D7">
        <v>10</v>
      </c>
      <c r="E7">
        <v>20</v>
      </c>
      <c r="F7">
        <v>20</v>
      </c>
      <c r="K7" s="70" t="s">
        <v>180</v>
      </c>
      <c r="L7" s="71">
        <v>3</v>
      </c>
    </row>
    <row r="8" spans="1:12">
      <c r="B8">
        <v>9051</v>
      </c>
      <c r="C8">
        <v>8</v>
      </c>
      <c r="D8">
        <v>9</v>
      </c>
      <c r="E8">
        <f>SUM(C8:D8)</f>
        <v>17</v>
      </c>
      <c r="F8">
        <v>20</v>
      </c>
      <c r="G8">
        <f>E8/F8*100</f>
        <v>85</v>
      </c>
      <c r="H8">
        <v>3</v>
      </c>
      <c r="I8" t="s">
        <v>213</v>
      </c>
      <c r="K8" s="70" t="s">
        <v>179</v>
      </c>
      <c r="L8" s="71">
        <v>2</v>
      </c>
    </row>
    <row r="9" spans="1:12">
      <c r="B9">
        <v>9052</v>
      </c>
      <c r="C9">
        <v>7</v>
      </c>
      <c r="D9">
        <v>6</v>
      </c>
      <c r="E9">
        <f t="shared" ref="E9:E16" si="0">SUM(C9:D9)</f>
        <v>13</v>
      </c>
      <c r="F9">
        <v>20</v>
      </c>
      <c r="G9">
        <f t="shared" ref="G9:G16" si="1">E9/F9*100</f>
        <v>65</v>
      </c>
      <c r="H9">
        <v>3</v>
      </c>
      <c r="I9" t="s">
        <v>213</v>
      </c>
      <c r="K9" s="21" t="s">
        <v>181</v>
      </c>
      <c r="L9" s="72">
        <v>1</v>
      </c>
    </row>
    <row r="10" spans="1:12">
      <c r="B10">
        <v>9053</v>
      </c>
      <c r="C10">
        <v>8</v>
      </c>
      <c r="D10">
        <v>8</v>
      </c>
      <c r="E10">
        <f t="shared" si="0"/>
        <v>16</v>
      </c>
      <c r="F10">
        <v>20</v>
      </c>
      <c r="G10">
        <f t="shared" si="1"/>
        <v>80</v>
      </c>
      <c r="H10">
        <v>3</v>
      </c>
      <c r="I10" t="s">
        <v>213</v>
      </c>
    </row>
    <row r="11" spans="1:12">
      <c r="B11">
        <v>9055</v>
      </c>
      <c r="C11">
        <v>9</v>
      </c>
      <c r="D11">
        <v>9</v>
      </c>
      <c r="E11">
        <f t="shared" si="0"/>
        <v>18</v>
      </c>
      <c r="F11">
        <v>20</v>
      </c>
      <c r="G11">
        <f t="shared" si="1"/>
        <v>90</v>
      </c>
      <c r="H11">
        <v>3</v>
      </c>
      <c r="I11" t="s">
        <v>213</v>
      </c>
    </row>
    <row r="12" spans="1:12">
      <c r="B12">
        <v>9056</v>
      </c>
      <c r="C12">
        <v>9</v>
      </c>
      <c r="D12">
        <v>8</v>
      </c>
      <c r="E12">
        <f t="shared" si="0"/>
        <v>17</v>
      </c>
      <c r="F12">
        <v>20</v>
      </c>
      <c r="G12">
        <f t="shared" si="1"/>
        <v>85</v>
      </c>
      <c r="H12">
        <v>3</v>
      </c>
      <c r="I12" t="s">
        <v>213</v>
      </c>
    </row>
    <row r="13" spans="1:12">
      <c r="B13">
        <v>9058</v>
      </c>
      <c r="C13">
        <v>7</v>
      </c>
      <c r="D13">
        <v>8</v>
      </c>
      <c r="E13">
        <f t="shared" si="0"/>
        <v>15</v>
      </c>
      <c r="F13">
        <v>20</v>
      </c>
      <c r="G13">
        <f t="shared" si="1"/>
        <v>75</v>
      </c>
      <c r="H13">
        <v>3</v>
      </c>
      <c r="I13" t="s">
        <v>213</v>
      </c>
    </row>
    <row r="14" spans="1:12">
      <c r="B14">
        <v>9059</v>
      </c>
      <c r="C14">
        <v>8</v>
      </c>
      <c r="D14">
        <v>9</v>
      </c>
      <c r="E14">
        <f t="shared" si="0"/>
        <v>17</v>
      </c>
      <c r="F14">
        <v>20</v>
      </c>
      <c r="G14">
        <f t="shared" si="1"/>
        <v>85</v>
      </c>
      <c r="H14">
        <v>3</v>
      </c>
      <c r="I14" t="s">
        <v>213</v>
      </c>
    </row>
    <row r="15" spans="1:12">
      <c r="B15">
        <v>9060</v>
      </c>
      <c r="C15">
        <v>7</v>
      </c>
      <c r="D15">
        <v>7</v>
      </c>
      <c r="E15">
        <f t="shared" si="0"/>
        <v>14</v>
      </c>
      <c r="F15">
        <v>20</v>
      </c>
      <c r="G15">
        <f t="shared" si="1"/>
        <v>70</v>
      </c>
      <c r="H15">
        <v>3</v>
      </c>
      <c r="I15" t="s">
        <v>213</v>
      </c>
    </row>
    <row r="16" spans="1:12">
      <c r="B16">
        <v>9061</v>
      </c>
      <c r="C16">
        <v>7</v>
      </c>
      <c r="D16">
        <v>6</v>
      </c>
      <c r="E16">
        <f t="shared" si="0"/>
        <v>13</v>
      </c>
      <c r="F16">
        <v>20</v>
      </c>
      <c r="G16">
        <f t="shared" si="1"/>
        <v>65</v>
      </c>
      <c r="H16">
        <v>3</v>
      </c>
      <c r="I16" t="s">
        <v>213</v>
      </c>
    </row>
    <row r="17" spans="1:16">
      <c r="G17" s="66" t="s">
        <v>9</v>
      </c>
      <c r="H17" s="67">
        <f>AVERAGE(H8:H16)</f>
        <v>3</v>
      </c>
    </row>
    <row r="19" spans="1:16">
      <c r="B19" s="48" t="s">
        <v>185</v>
      </c>
      <c r="C19" s="64" t="s">
        <v>73</v>
      </c>
    </row>
    <row r="20" spans="1:16">
      <c r="B20" s="48" t="s">
        <v>197</v>
      </c>
      <c r="C20" t="s">
        <v>222</v>
      </c>
    </row>
    <row r="21" spans="1:16">
      <c r="B21" s="48" t="s">
        <v>205</v>
      </c>
      <c r="C21" t="s">
        <v>227</v>
      </c>
    </row>
    <row r="22" spans="1:16" ht="45">
      <c r="A22" s="63"/>
      <c r="B22" s="63" t="s">
        <v>175</v>
      </c>
      <c r="C22" s="63" t="s">
        <v>191</v>
      </c>
      <c r="D22" s="63" t="s">
        <v>192</v>
      </c>
      <c r="E22" s="63" t="s">
        <v>182</v>
      </c>
      <c r="F22" s="63" t="s">
        <v>176</v>
      </c>
      <c r="G22" s="63" t="s">
        <v>7</v>
      </c>
      <c r="H22" s="63" t="s">
        <v>183</v>
      </c>
      <c r="I22" s="63" t="s">
        <v>184</v>
      </c>
      <c r="J22" s="63"/>
      <c r="K22" s="47"/>
      <c r="L22" s="47"/>
      <c r="M22" s="47"/>
      <c r="N22" s="63"/>
      <c r="O22" s="63"/>
      <c r="P22" s="47"/>
    </row>
    <row r="23" spans="1:16">
      <c r="A23" s="48" t="s">
        <v>174</v>
      </c>
      <c r="C23">
        <v>10</v>
      </c>
      <c r="D23">
        <v>10</v>
      </c>
      <c r="E23">
        <v>20</v>
      </c>
      <c r="F23">
        <v>20</v>
      </c>
    </row>
    <row r="24" spans="1:16">
      <c r="B24">
        <v>9051</v>
      </c>
      <c r="C24">
        <v>9</v>
      </c>
      <c r="D24">
        <v>9</v>
      </c>
      <c r="E24">
        <f>SUM(C24:D24)</f>
        <v>18</v>
      </c>
      <c r="F24">
        <v>20</v>
      </c>
      <c r="G24">
        <f>E24/F24*100</f>
        <v>90</v>
      </c>
      <c r="H24">
        <v>3</v>
      </c>
      <c r="I24" t="s">
        <v>213</v>
      </c>
    </row>
    <row r="25" spans="1:16">
      <c r="B25">
        <v>9052</v>
      </c>
      <c r="C25">
        <v>7</v>
      </c>
      <c r="D25">
        <v>7</v>
      </c>
      <c r="E25">
        <f t="shared" ref="E25:E32" si="2">SUM(C25:D25)</f>
        <v>14</v>
      </c>
      <c r="F25">
        <v>20</v>
      </c>
      <c r="G25">
        <f t="shared" ref="G25:G32" si="3">E25/F25*100</f>
        <v>70</v>
      </c>
      <c r="H25">
        <v>3</v>
      </c>
      <c r="I25" t="s">
        <v>213</v>
      </c>
    </row>
    <row r="26" spans="1:16">
      <c r="B26">
        <v>9053</v>
      </c>
      <c r="C26">
        <v>8</v>
      </c>
      <c r="D26">
        <v>9</v>
      </c>
      <c r="E26">
        <f t="shared" si="2"/>
        <v>17</v>
      </c>
      <c r="F26">
        <v>20</v>
      </c>
      <c r="G26">
        <f t="shared" si="3"/>
        <v>85</v>
      </c>
      <c r="H26">
        <v>3</v>
      </c>
      <c r="I26" t="s">
        <v>213</v>
      </c>
    </row>
    <row r="27" spans="1:16">
      <c r="B27">
        <v>9055</v>
      </c>
      <c r="C27">
        <v>9</v>
      </c>
      <c r="D27">
        <v>9</v>
      </c>
      <c r="E27">
        <f t="shared" si="2"/>
        <v>18</v>
      </c>
      <c r="F27">
        <v>20</v>
      </c>
      <c r="G27">
        <f t="shared" si="3"/>
        <v>90</v>
      </c>
      <c r="H27">
        <v>3</v>
      </c>
      <c r="I27" t="s">
        <v>213</v>
      </c>
    </row>
    <row r="28" spans="1:16">
      <c r="B28">
        <v>9056</v>
      </c>
      <c r="C28">
        <v>9</v>
      </c>
      <c r="D28">
        <v>9</v>
      </c>
      <c r="E28">
        <f t="shared" si="2"/>
        <v>18</v>
      </c>
      <c r="F28">
        <v>20</v>
      </c>
      <c r="G28">
        <f t="shared" si="3"/>
        <v>90</v>
      </c>
      <c r="H28">
        <v>3</v>
      </c>
      <c r="I28" t="s">
        <v>213</v>
      </c>
    </row>
    <row r="29" spans="1:16">
      <c r="B29">
        <v>9058</v>
      </c>
      <c r="C29">
        <v>8</v>
      </c>
      <c r="D29">
        <v>9</v>
      </c>
      <c r="E29">
        <f t="shared" si="2"/>
        <v>17</v>
      </c>
      <c r="F29">
        <v>20</v>
      </c>
      <c r="G29">
        <f t="shared" si="3"/>
        <v>85</v>
      </c>
      <c r="H29">
        <v>3</v>
      </c>
      <c r="I29" t="s">
        <v>213</v>
      </c>
    </row>
    <row r="30" spans="1:16">
      <c r="B30">
        <v>9059</v>
      </c>
      <c r="C30">
        <v>9</v>
      </c>
      <c r="D30">
        <v>9</v>
      </c>
      <c r="E30">
        <f t="shared" si="2"/>
        <v>18</v>
      </c>
      <c r="F30">
        <v>20</v>
      </c>
      <c r="G30">
        <f t="shared" si="3"/>
        <v>90</v>
      </c>
      <c r="H30">
        <v>3</v>
      </c>
      <c r="I30" t="s">
        <v>213</v>
      </c>
    </row>
    <row r="31" spans="1:16">
      <c r="B31">
        <v>9060</v>
      </c>
      <c r="C31">
        <v>7</v>
      </c>
      <c r="D31">
        <v>7</v>
      </c>
      <c r="E31">
        <f t="shared" si="2"/>
        <v>14</v>
      </c>
      <c r="F31">
        <v>20</v>
      </c>
      <c r="G31">
        <f t="shared" si="3"/>
        <v>70</v>
      </c>
      <c r="H31">
        <v>3</v>
      </c>
      <c r="I31" t="s">
        <v>213</v>
      </c>
    </row>
    <row r="32" spans="1:16">
      <c r="B32">
        <v>9061</v>
      </c>
      <c r="C32">
        <v>7</v>
      </c>
      <c r="D32">
        <v>8</v>
      </c>
      <c r="E32">
        <f t="shared" si="2"/>
        <v>15</v>
      </c>
      <c r="F32">
        <v>20</v>
      </c>
      <c r="G32">
        <f t="shared" si="3"/>
        <v>75</v>
      </c>
      <c r="H32">
        <v>3</v>
      </c>
      <c r="I32" t="s">
        <v>213</v>
      </c>
    </row>
    <row r="33" spans="1:16">
      <c r="G33" s="66" t="s">
        <v>9</v>
      </c>
      <c r="H33" s="67">
        <f>AVERAGE(H24:H32)</f>
        <v>3</v>
      </c>
    </row>
    <row r="34" spans="1:16">
      <c r="B34" s="48" t="s">
        <v>186</v>
      </c>
      <c r="C34" s="64" t="s">
        <v>74</v>
      </c>
    </row>
    <row r="35" spans="1:16">
      <c r="B35" s="48" t="s">
        <v>197</v>
      </c>
      <c r="C35" t="s">
        <v>223</v>
      </c>
    </row>
    <row r="36" spans="1:16">
      <c r="B36" s="48" t="s">
        <v>205</v>
      </c>
      <c r="C36" t="s">
        <v>224</v>
      </c>
    </row>
    <row r="37" spans="1:16" ht="45">
      <c r="A37" s="63"/>
      <c r="B37" s="63" t="s">
        <v>175</v>
      </c>
      <c r="C37" s="63" t="s">
        <v>191</v>
      </c>
      <c r="D37" s="63" t="s">
        <v>192</v>
      </c>
      <c r="E37" s="63" t="s">
        <v>182</v>
      </c>
      <c r="F37" s="63" t="s">
        <v>176</v>
      </c>
      <c r="G37" s="63" t="s">
        <v>7</v>
      </c>
      <c r="H37" s="63" t="s">
        <v>183</v>
      </c>
      <c r="I37" s="63" t="s">
        <v>184</v>
      </c>
      <c r="J37" s="63"/>
      <c r="K37" s="47"/>
      <c r="L37" s="47"/>
      <c r="M37" s="47"/>
      <c r="N37" s="63"/>
      <c r="O37" s="63"/>
      <c r="P37" s="47"/>
    </row>
    <row r="38" spans="1:16">
      <c r="A38" s="48" t="s">
        <v>174</v>
      </c>
      <c r="C38">
        <v>10</v>
      </c>
      <c r="D38">
        <v>10</v>
      </c>
      <c r="F38">
        <v>20</v>
      </c>
    </row>
    <row r="39" spans="1:16">
      <c r="B39">
        <v>9051</v>
      </c>
      <c r="C39">
        <v>9</v>
      </c>
      <c r="D39">
        <v>8</v>
      </c>
      <c r="E39">
        <f>SUM(C39:D39)</f>
        <v>17</v>
      </c>
      <c r="F39">
        <v>20</v>
      </c>
      <c r="G39">
        <f>E39/F39*100</f>
        <v>85</v>
      </c>
      <c r="H39">
        <v>3</v>
      </c>
      <c r="I39" t="s">
        <v>213</v>
      </c>
    </row>
    <row r="40" spans="1:16">
      <c r="B40">
        <v>9052</v>
      </c>
      <c r="C40">
        <v>5</v>
      </c>
      <c r="D40">
        <v>6</v>
      </c>
      <c r="E40">
        <f t="shared" ref="E40:E47" si="4">SUM(C40:D40)</f>
        <v>11</v>
      </c>
      <c r="F40">
        <v>20</v>
      </c>
      <c r="G40">
        <f t="shared" ref="G40:G47" si="5">E40/F40*100</f>
        <v>55.000000000000007</v>
      </c>
      <c r="H40">
        <v>2</v>
      </c>
      <c r="I40" t="s">
        <v>214</v>
      </c>
    </row>
    <row r="41" spans="1:16">
      <c r="B41">
        <v>9053</v>
      </c>
      <c r="C41">
        <v>8</v>
      </c>
      <c r="D41">
        <v>8</v>
      </c>
      <c r="E41">
        <f t="shared" si="4"/>
        <v>16</v>
      </c>
      <c r="F41">
        <v>20</v>
      </c>
      <c r="G41">
        <f t="shared" si="5"/>
        <v>80</v>
      </c>
      <c r="H41">
        <v>3</v>
      </c>
      <c r="I41" t="s">
        <v>213</v>
      </c>
    </row>
    <row r="42" spans="1:16">
      <c r="B42">
        <v>9055</v>
      </c>
      <c r="C42">
        <v>9</v>
      </c>
      <c r="D42">
        <v>8</v>
      </c>
      <c r="E42">
        <f t="shared" si="4"/>
        <v>17</v>
      </c>
      <c r="F42">
        <v>20</v>
      </c>
      <c r="G42">
        <f t="shared" si="5"/>
        <v>85</v>
      </c>
      <c r="H42">
        <v>3</v>
      </c>
      <c r="I42" t="s">
        <v>213</v>
      </c>
    </row>
    <row r="43" spans="1:16">
      <c r="B43">
        <v>9056</v>
      </c>
      <c r="C43">
        <v>9</v>
      </c>
      <c r="D43">
        <v>8</v>
      </c>
      <c r="E43">
        <f t="shared" si="4"/>
        <v>17</v>
      </c>
      <c r="F43">
        <v>20</v>
      </c>
      <c r="G43">
        <f t="shared" si="5"/>
        <v>85</v>
      </c>
      <c r="H43">
        <v>3</v>
      </c>
      <c r="I43" t="s">
        <v>213</v>
      </c>
    </row>
    <row r="44" spans="1:16">
      <c r="B44">
        <v>9058</v>
      </c>
      <c r="C44">
        <v>8</v>
      </c>
      <c r="D44">
        <v>7</v>
      </c>
      <c r="E44">
        <f t="shared" si="4"/>
        <v>15</v>
      </c>
      <c r="F44">
        <v>20</v>
      </c>
      <c r="G44">
        <f t="shared" si="5"/>
        <v>75</v>
      </c>
      <c r="H44">
        <v>3</v>
      </c>
      <c r="I44" t="s">
        <v>213</v>
      </c>
    </row>
    <row r="45" spans="1:16">
      <c r="B45">
        <v>9059</v>
      </c>
      <c r="C45">
        <v>8</v>
      </c>
      <c r="D45">
        <v>8</v>
      </c>
      <c r="E45">
        <f t="shared" si="4"/>
        <v>16</v>
      </c>
      <c r="F45">
        <v>20</v>
      </c>
      <c r="G45">
        <f t="shared" si="5"/>
        <v>80</v>
      </c>
      <c r="H45">
        <v>3</v>
      </c>
      <c r="I45" t="s">
        <v>213</v>
      </c>
    </row>
    <row r="46" spans="1:16">
      <c r="B46">
        <v>9060</v>
      </c>
      <c r="C46">
        <v>5</v>
      </c>
      <c r="D46">
        <v>6</v>
      </c>
      <c r="E46">
        <f t="shared" si="4"/>
        <v>11</v>
      </c>
      <c r="F46">
        <v>20</v>
      </c>
      <c r="G46">
        <f t="shared" si="5"/>
        <v>55.000000000000007</v>
      </c>
      <c r="H46">
        <v>2</v>
      </c>
      <c r="I46" t="s">
        <v>213</v>
      </c>
    </row>
    <row r="47" spans="1:16">
      <c r="B47">
        <v>9061</v>
      </c>
      <c r="C47">
        <v>7</v>
      </c>
      <c r="D47">
        <v>6</v>
      </c>
      <c r="E47">
        <f t="shared" si="4"/>
        <v>13</v>
      </c>
      <c r="F47">
        <v>20</v>
      </c>
      <c r="G47">
        <f t="shared" si="5"/>
        <v>65</v>
      </c>
      <c r="H47">
        <v>3</v>
      </c>
      <c r="I47" t="s">
        <v>213</v>
      </c>
    </row>
    <row r="48" spans="1:16">
      <c r="G48" s="66" t="s">
        <v>9</v>
      </c>
      <c r="H48" s="67">
        <f>AVERAGE(H39:H47)</f>
        <v>2.7777777777777777</v>
      </c>
    </row>
    <row r="50" spans="1:16" ht="15.75">
      <c r="B50" s="48" t="s">
        <v>187</v>
      </c>
      <c r="C50" s="64" t="s">
        <v>217</v>
      </c>
    </row>
    <row r="51" spans="1:16">
      <c r="B51" s="48" t="s">
        <v>189</v>
      </c>
      <c r="C51" t="s">
        <v>225</v>
      </c>
    </row>
    <row r="52" spans="1:16">
      <c r="B52" s="48" t="s">
        <v>197</v>
      </c>
      <c r="C52" t="s">
        <v>226</v>
      </c>
    </row>
    <row r="53" spans="1:16" ht="45">
      <c r="A53" s="63"/>
      <c r="B53" s="63" t="s">
        <v>175</v>
      </c>
      <c r="C53" s="63" t="s">
        <v>190</v>
      </c>
      <c r="D53" s="63" t="s">
        <v>191</v>
      </c>
      <c r="E53" s="63" t="s">
        <v>182</v>
      </c>
      <c r="F53" s="63" t="s">
        <v>176</v>
      </c>
      <c r="G53" s="63" t="s">
        <v>7</v>
      </c>
      <c r="H53" s="63" t="s">
        <v>183</v>
      </c>
      <c r="I53" s="63" t="s">
        <v>184</v>
      </c>
      <c r="J53" s="63"/>
      <c r="K53" s="47"/>
      <c r="L53" s="47"/>
      <c r="M53" s="47"/>
      <c r="N53" s="63"/>
      <c r="O53" s="63"/>
      <c r="P53" s="47"/>
    </row>
    <row r="54" spans="1:16">
      <c r="A54" s="48" t="s">
        <v>174</v>
      </c>
      <c r="C54">
        <v>10</v>
      </c>
      <c r="D54">
        <v>10</v>
      </c>
      <c r="F54">
        <v>20</v>
      </c>
    </row>
    <row r="55" spans="1:16">
      <c r="B55">
        <v>9051</v>
      </c>
      <c r="C55">
        <v>9</v>
      </c>
      <c r="D55">
        <v>9</v>
      </c>
      <c r="E55">
        <f>SUM(C55:D55)</f>
        <v>18</v>
      </c>
      <c r="F55">
        <v>20</v>
      </c>
      <c r="G55">
        <f>E55/F55*100</f>
        <v>90</v>
      </c>
      <c r="H55">
        <v>3</v>
      </c>
      <c r="I55" t="s">
        <v>213</v>
      </c>
    </row>
    <row r="56" spans="1:16">
      <c r="B56">
        <v>9052</v>
      </c>
      <c r="C56">
        <v>6</v>
      </c>
      <c r="D56">
        <v>5</v>
      </c>
      <c r="E56">
        <f t="shared" ref="E56:E63" si="6">SUM(C56:D56)</f>
        <v>11</v>
      </c>
      <c r="F56">
        <v>20</v>
      </c>
      <c r="G56">
        <f t="shared" ref="G56:G63" si="7">E56/F56*100</f>
        <v>55.000000000000007</v>
      </c>
      <c r="H56">
        <v>2</v>
      </c>
      <c r="I56" t="s">
        <v>214</v>
      </c>
    </row>
    <row r="57" spans="1:16">
      <c r="B57">
        <v>9053</v>
      </c>
      <c r="C57">
        <v>8</v>
      </c>
      <c r="D57">
        <v>8</v>
      </c>
      <c r="E57">
        <f t="shared" si="6"/>
        <v>16</v>
      </c>
      <c r="F57">
        <v>20</v>
      </c>
      <c r="G57">
        <f t="shared" si="7"/>
        <v>80</v>
      </c>
      <c r="H57">
        <v>3</v>
      </c>
      <c r="I57" t="s">
        <v>213</v>
      </c>
    </row>
    <row r="58" spans="1:16">
      <c r="B58">
        <v>9055</v>
      </c>
      <c r="C58">
        <v>9</v>
      </c>
      <c r="D58">
        <v>9</v>
      </c>
      <c r="E58">
        <f t="shared" si="6"/>
        <v>18</v>
      </c>
      <c r="F58">
        <v>20</v>
      </c>
      <c r="G58">
        <f t="shared" si="7"/>
        <v>90</v>
      </c>
      <c r="H58">
        <v>3</v>
      </c>
      <c r="I58" t="s">
        <v>213</v>
      </c>
    </row>
    <row r="59" spans="1:16">
      <c r="B59">
        <v>9056</v>
      </c>
      <c r="C59">
        <v>9</v>
      </c>
      <c r="D59">
        <v>9</v>
      </c>
      <c r="E59">
        <f t="shared" si="6"/>
        <v>18</v>
      </c>
      <c r="F59">
        <v>20</v>
      </c>
      <c r="G59">
        <f t="shared" si="7"/>
        <v>90</v>
      </c>
      <c r="H59">
        <v>3</v>
      </c>
      <c r="I59" t="s">
        <v>213</v>
      </c>
    </row>
    <row r="60" spans="1:16">
      <c r="B60">
        <v>9058</v>
      </c>
      <c r="C60">
        <v>8</v>
      </c>
      <c r="D60">
        <v>8</v>
      </c>
      <c r="E60">
        <f t="shared" si="6"/>
        <v>16</v>
      </c>
      <c r="F60">
        <v>20</v>
      </c>
      <c r="G60">
        <f t="shared" si="7"/>
        <v>80</v>
      </c>
      <c r="H60">
        <v>3</v>
      </c>
      <c r="I60" t="s">
        <v>213</v>
      </c>
    </row>
    <row r="61" spans="1:16">
      <c r="B61">
        <v>9059</v>
      </c>
      <c r="C61">
        <v>9</v>
      </c>
      <c r="D61">
        <v>8</v>
      </c>
      <c r="E61">
        <f t="shared" si="6"/>
        <v>17</v>
      </c>
      <c r="F61">
        <v>20</v>
      </c>
      <c r="G61">
        <f t="shared" si="7"/>
        <v>85</v>
      </c>
      <c r="H61">
        <v>3</v>
      </c>
      <c r="I61" t="s">
        <v>213</v>
      </c>
    </row>
    <row r="62" spans="1:16">
      <c r="B62">
        <v>9060</v>
      </c>
      <c r="C62">
        <v>7</v>
      </c>
      <c r="D62">
        <v>7</v>
      </c>
      <c r="E62">
        <f t="shared" si="6"/>
        <v>14</v>
      </c>
      <c r="F62">
        <v>20</v>
      </c>
      <c r="G62">
        <f t="shared" si="7"/>
        <v>70</v>
      </c>
      <c r="H62">
        <v>3</v>
      </c>
      <c r="I62" t="s">
        <v>214</v>
      </c>
    </row>
    <row r="63" spans="1:16">
      <c r="B63">
        <v>9061</v>
      </c>
      <c r="C63">
        <v>7</v>
      </c>
      <c r="D63">
        <v>6</v>
      </c>
      <c r="E63">
        <f t="shared" si="6"/>
        <v>13</v>
      </c>
      <c r="F63">
        <v>20</v>
      </c>
      <c r="G63">
        <f t="shared" si="7"/>
        <v>65</v>
      </c>
      <c r="H63">
        <v>3</v>
      </c>
      <c r="I63" t="s">
        <v>213</v>
      </c>
    </row>
    <row r="64" spans="1:16">
      <c r="G64" s="66" t="s">
        <v>9</v>
      </c>
      <c r="H64" s="67">
        <f>AVERAGE(H55:H63)</f>
        <v>2.8888888888888888</v>
      </c>
    </row>
    <row r="66" spans="1:16">
      <c r="B66" s="48"/>
      <c r="C66" s="64"/>
    </row>
    <row r="67" spans="1:16">
      <c r="B67" s="48"/>
    </row>
    <row r="68" spans="1:16">
      <c r="B68" s="48"/>
    </row>
    <row r="69" spans="1:16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47"/>
      <c r="L69" s="47"/>
      <c r="M69" s="47"/>
      <c r="N69" s="63"/>
      <c r="O69" s="63"/>
      <c r="P69" s="47"/>
    </row>
    <row r="70" spans="1:16">
      <c r="A70" s="48"/>
    </row>
  </sheetData>
  <mergeCells count="1">
    <mergeCell ref="B1:I1"/>
  </mergeCells>
  <pageMargins left="0.70866141732283472" right="0.34" top="0.5" bottom="0.32" header="0.31496062992125984" footer="0.19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0"/>
  <sheetViews>
    <sheetView workbookViewId="0">
      <selection activeCell="K13" sqref="K13"/>
    </sheetView>
  </sheetViews>
  <sheetFormatPr defaultRowHeight="15"/>
  <cols>
    <col min="2" max="2" width="7.7109375" customWidth="1"/>
    <col min="3" max="3" width="13.85546875" customWidth="1"/>
    <col min="4" max="4" width="15" customWidth="1"/>
    <col min="5" max="5" width="17.140625" customWidth="1"/>
    <col min="7" max="7" width="14" customWidth="1"/>
    <col min="12" max="12" width="9.7109375" customWidth="1"/>
    <col min="17" max="17" width="13" customWidth="1"/>
  </cols>
  <sheetData>
    <row r="1" spans="1:12">
      <c r="B1" s="85" t="s">
        <v>267</v>
      </c>
      <c r="C1" s="85"/>
      <c r="D1" s="85"/>
      <c r="E1" s="85"/>
      <c r="F1" s="85"/>
      <c r="G1" s="85"/>
      <c r="H1" s="85"/>
      <c r="I1" s="85"/>
    </row>
    <row r="2" spans="1:12">
      <c r="B2" s="48" t="s">
        <v>170</v>
      </c>
      <c r="C2" s="64" t="s">
        <v>144</v>
      </c>
    </row>
    <row r="3" spans="1:12">
      <c r="B3" s="48" t="s">
        <v>197</v>
      </c>
      <c r="C3" t="s">
        <v>257</v>
      </c>
    </row>
    <row r="4" spans="1:12">
      <c r="B4" s="48" t="s">
        <v>205</v>
      </c>
      <c r="C4" t="s">
        <v>258</v>
      </c>
    </row>
    <row r="5" spans="1:12">
      <c r="B5" s="48"/>
    </row>
    <row r="6" spans="1:12" s="47" customFormat="1" ht="45">
      <c r="A6" s="63"/>
      <c r="B6" s="63" t="s">
        <v>175</v>
      </c>
      <c r="C6" s="63" t="s">
        <v>191</v>
      </c>
      <c r="D6" s="63" t="s">
        <v>192</v>
      </c>
      <c r="E6" s="63" t="s">
        <v>182</v>
      </c>
      <c r="F6" s="63" t="s">
        <v>176</v>
      </c>
      <c r="G6" s="63" t="s">
        <v>7</v>
      </c>
      <c r="H6" s="63" t="s">
        <v>183</v>
      </c>
      <c r="I6" s="63" t="s">
        <v>212</v>
      </c>
      <c r="J6" s="63"/>
      <c r="K6" s="68" t="s">
        <v>177</v>
      </c>
      <c r="L6" s="69" t="s">
        <v>178</v>
      </c>
    </row>
    <row r="7" spans="1:12">
      <c r="A7" s="48" t="s">
        <v>174</v>
      </c>
      <c r="C7">
        <v>5</v>
      </c>
      <c r="D7">
        <v>5</v>
      </c>
      <c r="E7">
        <v>10</v>
      </c>
      <c r="F7">
        <v>10</v>
      </c>
      <c r="K7" s="70" t="s">
        <v>180</v>
      </c>
      <c r="L7" s="71">
        <v>3</v>
      </c>
    </row>
    <row r="8" spans="1:12">
      <c r="B8">
        <v>9051</v>
      </c>
      <c r="C8">
        <v>4</v>
      </c>
      <c r="D8">
        <v>4</v>
      </c>
      <c r="E8">
        <f>SUM(C8:D8)</f>
        <v>8</v>
      </c>
      <c r="F8">
        <v>10</v>
      </c>
      <c r="G8">
        <f>E8/F8*100</f>
        <v>80</v>
      </c>
      <c r="H8">
        <v>3</v>
      </c>
      <c r="I8" t="s">
        <v>213</v>
      </c>
      <c r="K8" s="70" t="s">
        <v>179</v>
      </c>
      <c r="L8" s="71">
        <v>2</v>
      </c>
    </row>
    <row r="9" spans="1:12">
      <c r="B9">
        <v>9052</v>
      </c>
      <c r="C9">
        <v>3</v>
      </c>
      <c r="D9">
        <v>3</v>
      </c>
      <c r="E9">
        <f t="shared" ref="E9:E16" si="0">SUM(C9:D9)</f>
        <v>6</v>
      </c>
      <c r="F9">
        <v>10</v>
      </c>
      <c r="G9">
        <f t="shared" ref="G9:G16" si="1">E9/F9*100</f>
        <v>60</v>
      </c>
      <c r="H9">
        <v>3</v>
      </c>
      <c r="I9" t="s">
        <v>213</v>
      </c>
      <c r="K9" s="21" t="s">
        <v>181</v>
      </c>
      <c r="L9" s="72">
        <v>1</v>
      </c>
    </row>
    <row r="10" spans="1:12">
      <c r="B10">
        <v>9053</v>
      </c>
      <c r="C10">
        <v>4</v>
      </c>
      <c r="D10">
        <v>4</v>
      </c>
      <c r="E10">
        <f t="shared" si="0"/>
        <v>8</v>
      </c>
      <c r="F10">
        <v>10</v>
      </c>
      <c r="G10">
        <f t="shared" si="1"/>
        <v>80</v>
      </c>
      <c r="H10">
        <v>3</v>
      </c>
      <c r="I10" t="s">
        <v>213</v>
      </c>
    </row>
    <row r="11" spans="1:12">
      <c r="B11">
        <v>9055</v>
      </c>
      <c r="C11">
        <v>4</v>
      </c>
      <c r="D11">
        <v>4</v>
      </c>
      <c r="E11">
        <f t="shared" si="0"/>
        <v>8</v>
      </c>
      <c r="F11">
        <v>10</v>
      </c>
      <c r="G11">
        <f t="shared" si="1"/>
        <v>80</v>
      </c>
      <c r="H11">
        <v>3</v>
      </c>
      <c r="I11" t="s">
        <v>213</v>
      </c>
    </row>
    <row r="12" spans="1:12">
      <c r="B12">
        <v>9056</v>
      </c>
      <c r="C12">
        <v>4</v>
      </c>
      <c r="D12">
        <v>5</v>
      </c>
      <c r="E12">
        <f t="shared" si="0"/>
        <v>9</v>
      </c>
      <c r="F12">
        <v>10</v>
      </c>
      <c r="G12">
        <f t="shared" si="1"/>
        <v>90</v>
      </c>
      <c r="H12">
        <v>3</v>
      </c>
      <c r="I12" t="s">
        <v>213</v>
      </c>
    </row>
    <row r="13" spans="1:12">
      <c r="B13">
        <v>9058</v>
      </c>
      <c r="C13">
        <v>3</v>
      </c>
      <c r="D13">
        <v>3</v>
      </c>
      <c r="E13">
        <f t="shared" si="0"/>
        <v>6</v>
      </c>
      <c r="F13">
        <v>10</v>
      </c>
      <c r="G13">
        <f t="shared" si="1"/>
        <v>60</v>
      </c>
      <c r="H13">
        <v>3</v>
      </c>
      <c r="I13" t="s">
        <v>213</v>
      </c>
    </row>
    <row r="14" spans="1:12">
      <c r="B14">
        <v>9059</v>
      </c>
      <c r="C14">
        <v>5</v>
      </c>
      <c r="D14">
        <v>3</v>
      </c>
      <c r="E14">
        <f t="shared" si="0"/>
        <v>8</v>
      </c>
      <c r="F14">
        <v>10</v>
      </c>
      <c r="G14">
        <f t="shared" si="1"/>
        <v>80</v>
      </c>
      <c r="H14">
        <v>3</v>
      </c>
      <c r="I14" t="s">
        <v>213</v>
      </c>
    </row>
    <row r="15" spans="1:12">
      <c r="B15">
        <v>9060</v>
      </c>
      <c r="C15">
        <v>3</v>
      </c>
      <c r="D15">
        <v>3</v>
      </c>
      <c r="E15">
        <f t="shared" si="0"/>
        <v>6</v>
      </c>
      <c r="F15">
        <v>10</v>
      </c>
      <c r="G15">
        <f t="shared" si="1"/>
        <v>60</v>
      </c>
      <c r="H15">
        <v>3</v>
      </c>
      <c r="I15" t="s">
        <v>213</v>
      </c>
    </row>
    <row r="16" spans="1:12">
      <c r="B16">
        <v>9061</v>
      </c>
      <c r="C16">
        <v>3</v>
      </c>
      <c r="D16">
        <v>3</v>
      </c>
      <c r="E16">
        <f t="shared" si="0"/>
        <v>6</v>
      </c>
      <c r="F16">
        <v>10</v>
      </c>
      <c r="G16">
        <f t="shared" si="1"/>
        <v>60</v>
      </c>
      <c r="H16">
        <v>3</v>
      </c>
      <c r="I16" t="s">
        <v>213</v>
      </c>
    </row>
    <row r="17" spans="1:16">
      <c r="G17" s="66" t="s">
        <v>9</v>
      </c>
      <c r="H17" s="67">
        <f>AVERAGE(H8:H16)</f>
        <v>3</v>
      </c>
    </row>
    <row r="19" spans="1:16">
      <c r="B19" s="48" t="s">
        <v>185</v>
      </c>
      <c r="C19" s="64" t="s">
        <v>256</v>
      </c>
    </row>
    <row r="20" spans="1:16">
      <c r="B20" s="48" t="s">
        <v>260</v>
      </c>
      <c r="C20" t="s">
        <v>261</v>
      </c>
    </row>
    <row r="21" spans="1:16">
      <c r="B21" s="48" t="s">
        <v>259</v>
      </c>
      <c r="C21" t="s">
        <v>262</v>
      </c>
    </row>
    <row r="22" spans="1:16" ht="45">
      <c r="A22" s="63"/>
      <c r="B22" s="63" t="s">
        <v>175</v>
      </c>
      <c r="C22" s="63" t="s">
        <v>260</v>
      </c>
      <c r="D22" s="63" t="s">
        <v>259</v>
      </c>
      <c r="E22" s="63" t="s">
        <v>182</v>
      </c>
      <c r="F22" s="63" t="s">
        <v>176</v>
      </c>
      <c r="G22" s="63" t="s">
        <v>7</v>
      </c>
      <c r="H22" s="63" t="s">
        <v>183</v>
      </c>
      <c r="I22" s="63" t="s">
        <v>184</v>
      </c>
      <c r="J22" s="63"/>
      <c r="K22" s="47"/>
      <c r="L22" s="47"/>
      <c r="M22" s="47"/>
      <c r="N22" s="63"/>
      <c r="O22" s="63"/>
      <c r="P22" s="47"/>
    </row>
    <row r="23" spans="1:16">
      <c r="A23" s="48" t="s">
        <v>174</v>
      </c>
      <c r="C23">
        <v>10</v>
      </c>
      <c r="D23">
        <v>10</v>
      </c>
      <c r="E23">
        <v>20</v>
      </c>
      <c r="F23">
        <v>20</v>
      </c>
    </row>
    <row r="24" spans="1:16">
      <c r="B24">
        <v>9051</v>
      </c>
      <c r="C24">
        <v>9</v>
      </c>
      <c r="D24">
        <v>8</v>
      </c>
      <c r="E24">
        <f>SUM(C24:D24)</f>
        <v>17</v>
      </c>
      <c r="F24">
        <v>20</v>
      </c>
      <c r="G24">
        <f>E24/F24*100</f>
        <v>85</v>
      </c>
      <c r="H24">
        <v>3</v>
      </c>
      <c r="I24" t="s">
        <v>213</v>
      </c>
    </row>
    <row r="25" spans="1:16">
      <c r="B25">
        <v>9052</v>
      </c>
      <c r="C25">
        <v>7</v>
      </c>
      <c r="D25">
        <v>6</v>
      </c>
      <c r="E25">
        <f t="shared" ref="E25:E32" si="2">SUM(C25:D25)</f>
        <v>13</v>
      </c>
      <c r="F25">
        <v>20</v>
      </c>
      <c r="G25">
        <f t="shared" ref="G25:G32" si="3">E25/F25*100</f>
        <v>65</v>
      </c>
      <c r="H25">
        <v>3</v>
      </c>
      <c r="I25" t="s">
        <v>213</v>
      </c>
    </row>
    <row r="26" spans="1:16">
      <c r="B26">
        <v>9053</v>
      </c>
      <c r="C26">
        <v>9</v>
      </c>
      <c r="D26">
        <v>8</v>
      </c>
      <c r="E26">
        <f t="shared" si="2"/>
        <v>17</v>
      </c>
      <c r="F26">
        <v>20</v>
      </c>
      <c r="G26">
        <f t="shared" si="3"/>
        <v>85</v>
      </c>
      <c r="H26">
        <v>3</v>
      </c>
      <c r="I26" t="s">
        <v>213</v>
      </c>
    </row>
    <row r="27" spans="1:16">
      <c r="B27">
        <v>9055</v>
      </c>
      <c r="C27">
        <v>9</v>
      </c>
      <c r="D27">
        <v>8</v>
      </c>
      <c r="E27">
        <f t="shared" si="2"/>
        <v>17</v>
      </c>
      <c r="F27">
        <v>20</v>
      </c>
      <c r="G27">
        <f t="shared" si="3"/>
        <v>85</v>
      </c>
      <c r="H27">
        <v>3</v>
      </c>
      <c r="I27" t="s">
        <v>213</v>
      </c>
    </row>
    <row r="28" spans="1:16">
      <c r="B28">
        <v>9056</v>
      </c>
      <c r="C28">
        <v>9</v>
      </c>
      <c r="D28">
        <v>8</v>
      </c>
      <c r="E28">
        <f t="shared" si="2"/>
        <v>17</v>
      </c>
      <c r="F28">
        <v>20</v>
      </c>
      <c r="G28">
        <f t="shared" si="3"/>
        <v>85</v>
      </c>
      <c r="H28">
        <v>3</v>
      </c>
      <c r="I28" t="s">
        <v>213</v>
      </c>
    </row>
    <row r="29" spans="1:16">
      <c r="B29">
        <v>9058</v>
      </c>
      <c r="C29">
        <v>8</v>
      </c>
      <c r="D29">
        <v>7</v>
      </c>
      <c r="E29">
        <f t="shared" si="2"/>
        <v>15</v>
      </c>
      <c r="F29">
        <v>20</v>
      </c>
      <c r="G29">
        <f t="shared" si="3"/>
        <v>75</v>
      </c>
      <c r="H29">
        <v>3</v>
      </c>
      <c r="I29" t="s">
        <v>213</v>
      </c>
    </row>
    <row r="30" spans="1:16">
      <c r="B30">
        <v>9059</v>
      </c>
      <c r="C30">
        <v>9</v>
      </c>
      <c r="D30">
        <v>8</v>
      </c>
      <c r="E30">
        <f t="shared" si="2"/>
        <v>17</v>
      </c>
      <c r="F30">
        <v>20</v>
      </c>
      <c r="G30">
        <f t="shared" si="3"/>
        <v>85</v>
      </c>
      <c r="H30">
        <v>3</v>
      </c>
      <c r="I30" t="s">
        <v>213</v>
      </c>
    </row>
    <row r="31" spans="1:16">
      <c r="B31">
        <v>9060</v>
      </c>
      <c r="C31">
        <v>7</v>
      </c>
      <c r="D31">
        <v>6</v>
      </c>
      <c r="E31">
        <f t="shared" si="2"/>
        <v>13</v>
      </c>
      <c r="F31">
        <v>20</v>
      </c>
      <c r="G31">
        <f t="shared" si="3"/>
        <v>65</v>
      </c>
      <c r="H31">
        <v>3</v>
      </c>
      <c r="I31" t="s">
        <v>213</v>
      </c>
    </row>
    <row r="32" spans="1:16">
      <c r="B32">
        <v>9061</v>
      </c>
      <c r="C32">
        <v>8</v>
      </c>
      <c r="D32">
        <v>7</v>
      </c>
      <c r="E32">
        <f t="shared" si="2"/>
        <v>15</v>
      </c>
      <c r="F32">
        <v>20</v>
      </c>
      <c r="G32">
        <f t="shared" si="3"/>
        <v>75</v>
      </c>
      <c r="H32">
        <v>3</v>
      </c>
      <c r="I32" t="s">
        <v>213</v>
      </c>
    </row>
    <row r="33" spans="1:16">
      <c r="G33" s="66" t="s">
        <v>9</v>
      </c>
      <c r="H33" s="67">
        <f>AVERAGE(H24:H32)</f>
        <v>3</v>
      </c>
    </row>
    <row r="34" spans="1:16">
      <c r="B34" s="48" t="s">
        <v>186</v>
      </c>
      <c r="C34" s="64" t="s">
        <v>77</v>
      </c>
    </row>
    <row r="35" spans="1:16">
      <c r="B35" s="48" t="s">
        <v>197</v>
      </c>
      <c r="C35" t="s">
        <v>263</v>
      </c>
    </row>
    <row r="36" spans="1:16">
      <c r="B36" s="48" t="s">
        <v>259</v>
      </c>
      <c r="C36" t="s">
        <v>264</v>
      </c>
    </row>
    <row r="37" spans="1:16" ht="45">
      <c r="A37" s="63"/>
      <c r="B37" s="63" t="s">
        <v>175</v>
      </c>
      <c r="C37" s="63" t="s">
        <v>191</v>
      </c>
      <c r="D37" s="63" t="s">
        <v>207</v>
      </c>
      <c r="E37" s="63" t="s">
        <v>182</v>
      </c>
      <c r="F37" s="63" t="s">
        <v>176</v>
      </c>
      <c r="G37" s="63" t="s">
        <v>7</v>
      </c>
      <c r="H37" s="63" t="s">
        <v>183</v>
      </c>
      <c r="I37" s="63" t="s">
        <v>184</v>
      </c>
      <c r="J37" s="63"/>
      <c r="K37" s="47"/>
      <c r="L37" s="47"/>
      <c r="M37" s="47"/>
      <c r="N37" s="63"/>
      <c r="O37" s="63"/>
      <c r="P37" s="47"/>
    </row>
    <row r="38" spans="1:16">
      <c r="A38" s="48" t="s">
        <v>174</v>
      </c>
      <c r="C38">
        <v>10</v>
      </c>
      <c r="D38">
        <v>10</v>
      </c>
      <c r="F38">
        <v>20</v>
      </c>
    </row>
    <row r="39" spans="1:16">
      <c r="B39">
        <v>9051</v>
      </c>
      <c r="C39">
        <v>9</v>
      </c>
      <c r="D39">
        <v>8</v>
      </c>
      <c r="E39">
        <f>SUM(C39:D39)</f>
        <v>17</v>
      </c>
      <c r="F39">
        <v>20</v>
      </c>
      <c r="G39">
        <f>E39/F39*100</f>
        <v>85</v>
      </c>
      <c r="H39">
        <v>3</v>
      </c>
      <c r="I39" t="s">
        <v>213</v>
      </c>
    </row>
    <row r="40" spans="1:16">
      <c r="B40">
        <v>9052</v>
      </c>
      <c r="C40">
        <v>6</v>
      </c>
      <c r="D40">
        <v>6</v>
      </c>
      <c r="E40">
        <f t="shared" ref="E40:E47" si="4">SUM(C40:D40)</f>
        <v>12</v>
      </c>
      <c r="F40">
        <v>20</v>
      </c>
      <c r="G40">
        <f t="shared" ref="G40:G47" si="5">E40/F40*100</f>
        <v>60</v>
      </c>
      <c r="H40">
        <v>3</v>
      </c>
      <c r="I40" t="s">
        <v>214</v>
      </c>
    </row>
    <row r="41" spans="1:16">
      <c r="B41">
        <v>9053</v>
      </c>
      <c r="C41">
        <v>9</v>
      </c>
      <c r="D41">
        <v>8</v>
      </c>
      <c r="E41">
        <f t="shared" si="4"/>
        <v>17</v>
      </c>
      <c r="F41">
        <v>20</v>
      </c>
      <c r="G41">
        <f t="shared" si="5"/>
        <v>85</v>
      </c>
      <c r="H41">
        <v>3</v>
      </c>
      <c r="I41" t="s">
        <v>213</v>
      </c>
    </row>
    <row r="42" spans="1:16">
      <c r="B42">
        <v>9055</v>
      </c>
      <c r="C42">
        <v>9</v>
      </c>
      <c r="D42">
        <v>9</v>
      </c>
      <c r="E42">
        <f t="shared" si="4"/>
        <v>18</v>
      </c>
      <c r="F42">
        <v>20</v>
      </c>
      <c r="G42">
        <f t="shared" si="5"/>
        <v>90</v>
      </c>
      <c r="H42">
        <v>3</v>
      </c>
      <c r="I42" t="s">
        <v>213</v>
      </c>
    </row>
    <row r="43" spans="1:16">
      <c r="B43">
        <v>9056</v>
      </c>
      <c r="C43">
        <v>9</v>
      </c>
      <c r="D43">
        <v>8</v>
      </c>
      <c r="E43">
        <f t="shared" si="4"/>
        <v>17</v>
      </c>
      <c r="F43">
        <v>20</v>
      </c>
      <c r="G43">
        <f t="shared" si="5"/>
        <v>85</v>
      </c>
      <c r="H43">
        <v>3</v>
      </c>
      <c r="I43" t="s">
        <v>213</v>
      </c>
    </row>
    <row r="44" spans="1:16">
      <c r="B44">
        <v>9058</v>
      </c>
      <c r="C44">
        <v>8</v>
      </c>
      <c r="D44">
        <v>7</v>
      </c>
      <c r="E44">
        <f t="shared" si="4"/>
        <v>15</v>
      </c>
      <c r="F44">
        <v>20</v>
      </c>
      <c r="G44">
        <f t="shared" si="5"/>
        <v>75</v>
      </c>
      <c r="H44">
        <v>3</v>
      </c>
      <c r="I44" t="s">
        <v>213</v>
      </c>
    </row>
    <row r="45" spans="1:16">
      <c r="B45">
        <v>9059</v>
      </c>
      <c r="C45">
        <v>8</v>
      </c>
      <c r="D45">
        <v>9</v>
      </c>
      <c r="E45">
        <f t="shared" si="4"/>
        <v>17</v>
      </c>
      <c r="F45">
        <v>20</v>
      </c>
      <c r="G45">
        <f t="shared" si="5"/>
        <v>85</v>
      </c>
      <c r="H45">
        <v>3</v>
      </c>
      <c r="I45" t="s">
        <v>213</v>
      </c>
    </row>
    <row r="46" spans="1:16">
      <c r="B46">
        <v>9060</v>
      </c>
      <c r="C46">
        <v>5</v>
      </c>
      <c r="D46">
        <v>6</v>
      </c>
      <c r="E46">
        <f t="shared" si="4"/>
        <v>11</v>
      </c>
      <c r="F46">
        <v>20</v>
      </c>
      <c r="G46">
        <f t="shared" si="5"/>
        <v>55.000000000000007</v>
      </c>
      <c r="H46">
        <v>2</v>
      </c>
      <c r="I46" t="s">
        <v>213</v>
      </c>
    </row>
    <row r="47" spans="1:16">
      <c r="B47">
        <v>9061</v>
      </c>
      <c r="C47">
        <v>7</v>
      </c>
      <c r="D47">
        <v>6</v>
      </c>
      <c r="E47">
        <f t="shared" si="4"/>
        <v>13</v>
      </c>
      <c r="F47">
        <v>20</v>
      </c>
      <c r="G47">
        <f t="shared" si="5"/>
        <v>65</v>
      </c>
      <c r="H47">
        <v>3</v>
      </c>
      <c r="I47" t="s">
        <v>213</v>
      </c>
    </row>
    <row r="48" spans="1:16">
      <c r="G48" s="66" t="s">
        <v>9</v>
      </c>
      <c r="H48" s="67">
        <f>AVERAGE(H39:H47)</f>
        <v>2.8888888888888888</v>
      </c>
    </row>
    <row r="50" spans="1:16">
      <c r="B50" s="48" t="s">
        <v>187</v>
      </c>
      <c r="C50" s="64" t="s">
        <v>145</v>
      </c>
    </row>
    <row r="51" spans="1:16" ht="31.5" customHeight="1">
      <c r="B51" s="48" t="s">
        <v>189</v>
      </c>
      <c r="C51" s="87" t="s">
        <v>266</v>
      </c>
      <c r="D51" s="87"/>
      <c r="E51" s="87"/>
      <c r="F51" s="87"/>
      <c r="G51" s="87"/>
      <c r="H51" s="87"/>
      <c r="I51" s="87"/>
    </row>
    <row r="52" spans="1:16">
      <c r="B52" s="48" t="s">
        <v>219</v>
      </c>
      <c r="C52" t="s">
        <v>265</v>
      </c>
    </row>
    <row r="53" spans="1:16" ht="45">
      <c r="A53" s="63"/>
      <c r="B53" s="63" t="s">
        <v>175</v>
      </c>
      <c r="C53" s="63" t="s">
        <v>190</v>
      </c>
      <c r="D53" s="63" t="s">
        <v>191</v>
      </c>
      <c r="E53" s="63" t="s">
        <v>182</v>
      </c>
      <c r="F53" s="63" t="s">
        <v>176</v>
      </c>
      <c r="G53" s="63" t="s">
        <v>7</v>
      </c>
      <c r="H53" s="63" t="s">
        <v>183</v>
      </c>
      <c r="I53" s="63" t="s">
        <v>184</v>
      </c>
      <c r="J53" s="63"/>
      <c r="K53" s="47"/>
      <c r="L53" s="47"/>
      <c r="M53" s="47"/>
      <c r="N53" s="63"/>
      <c r="O53" s="63"/>
      <c r="P53" s="47"/>
    </row>
    <row r="54" spans="1:16">
      <c r="A54" s="48" t="s">
        <v>174</v>
      </c>
      <c r="C54">
        <v>10</v>
      </c>
      <c r="D54">
        <v>10</v>
      </c>
      <c r="F54">
        <v>20</v>
      </c>
    </row>
    <row r="55" spans="1:16">
      <c r="B55">
        <v>9051</v>
      </c>
      <c r="C55">
        <v>10</v>
      </c>
      <c r="D55">
        <v>7</v>
      </c>
      <c r="E55">
        <f>SUM(C55:D55)</f>
        <v>17</v>
      </c>
      <c r="F55">
        <v>20</v>
      </c>
      <c r="G55">
        <f>E55/F55*100</f>
        <v>85</v>
      </c>
      <c r="H55">
        <v>3</v>
      </c>
      <c r="I55" t="s">
        <v>213</v>
      </c>
    </row>
    <row r="56" spans="1:16">
      <c r="B56">
        <v>9052</v>
      </c>
      <c r="C56">
        <v>7</v>
      </c>
      <c r="D56">
        <v>6</v>
      </c>
      <c r="E56">
        <f t="shared" ref="E56:E63" si="6">SUM(C56:D56)</f>
        <v>13</v>
      </c>
      <c r="F56">
        <v>20</v>
      </c>
      <c r="G56">
        <f t="shared" ref="G56:G63" si="7">E56/F56*100</f>
        <v>65</v>
      </c>
      <c r="H56">
        <v>3</v>
      </c>
      <c r="I56" t="s">
        <v>214</v>
      </c>
    </row>
    <row r="57" spans="1:16">
      <c r="B57">
        <v>9053</v>
      </c>
      <c r="C57">
        <v>9</v>
      </c>
      <c r="D57">
        <v>8</v>
      </c>
      <c r="E57">
        <f t="shared" si="6"/>
        <v>17</v>
      </c>
      <c r="F57">
        <v>20</v>
      </c>
      <c r="G57">
        <f t="shared" si="7"/>
        <v>85</v>
      </c>
      <c r="H57">
        <v>3</v>
      </c>
      <c r="I57" t="s">
        <v>213</v>
      </c>
    </row>
    <row r="58" spans="1:16">
      <c r="B58">
        <v>9055</v>
      </c>
      <c r="C58">
        <v>10</v>
      </c>
      <c r="D58">
        <v>10</v>
      </c>
      <c r="E58">
        <f t="shared" si="6"/>
        <v>20</v>
      </c>
      <c r="F58">
        <v>20</v>
      </c>
      <c r="G58">
        <f t="shared" si="7"/>
        <v>100</v>
      </c>
      <c r="H58">
        <v>3</v>
      </c>
      <c r="I58" t="s">
        <v>213</v>
      </c>
    </row>
    <row r="59" spans="1:16">
      <c r="B59">
        <v>9056</v>
      </c>
      <c r="C59">
        <v>10</v>
      </c>
      <c r="D59">
        <v>10</v>
      </c>
      <c r="E59">
        <f t="shared" si="6"/>
        <v>20</v>
      </c>
      <c r="F59">
        <v>20</v>
      </c>
      <c r="G59">
        <f t="shared" si="7"/>
        <v>100</v>
      </c>
      <c r="H59">
        <v>3</v>
      </c>
      <c r="I59" t="s">
        <v>213</v>
      </c>
    </row>
    <row r="60" spans="1:16">
      <c r="B60">
        <v>9058</v>
      </c>
      <c r="C60">
        <v>7</v>
      </c>
      <c r="D60">
        <v>7</v>
      </c>
      <c r="E60">
        <f t="shared" si="6"/>
        <v>14</v>
      </c>
      <c r="F60">
        <v>20</v>
      </c>
      <c r="G60">
        <f t="shared" si="7"/>
        <v>70</v>
      </c>
      <c r="H60">
        <v>3</v>
      </c>
      <c r="I60" t="s">
        <v>213</v>
      </c>
    </row>
    <row r="61" spans="1:16">
      <c r="B61">
        <v>9059</v>
      </c>
      <c r="C61">
        <v>9</v>
      </c>
      <c r="D61">
        <v>8</v>
      </c>
      <c r="E61">
        <f t="shared" si="6"/>
        <v>17</v>
      </c>
      <c r="F61">
        <v>20</v>
      </c>
      <c r="G61">
        <f t="shared" si="7"/>
        <v>85</v>
      </c>
      <c r="H61">
        <v>3</v>
      </c>
      <c r="I61" t="s">
        <v>213</v>
      </c>
    </row>
    <row r="62" spans="1:16">
      <c r="B62">
        <v>9060</v>
      </c>
      <c r="C62">
        <v>7</v>
      </c>
      <c r="D62">
        <v>7</v>
      </c>
      <c r="E62">
        <f t="shared" si="6"/>
        <v>14</v>
      </c>
      <c r="F62">
        <v>20</v>
      </c>
      <c r="G62">
        <f t="shared" si="7"/>
        <v>70</v>
      </c>
      <c r="H62">
        <v>3</v>
      </c>
      <c r="I62" t="s">
        <v>214</v>
      </c>
    </row>
    <row r="63" spans="1:16">
      <c r="B63">
        <v>9061</v>
      </c>
      <c r="C63">
        <v>5</v>
      </c>
      <c r="D63">
        <v>6</v>
      </c>
      <c r="E63">
        <f t="shared" si="6"/>
        <v>11</v>
      </c>
      <c r="F63">
        <v>20</v>
      </c>
      <c r="G63">
        <f t="shared" si="7"/>
        <v>55.000000000000007</v>
      </c>
      <c r="H63">
        <v>2</v>
      </c>
      <c r="I63" t="s">
        <v>213</v>
      </c>
    </row>
    <row r="64" spans="1:16">
      <c r="G64" s="66" t="s">
        <v>9</v>
      </c>
      <c r="H64" s="67">
        <f>AVERAGE(H55:H63)</f>
        <v>2.8888888888888888</v>
      </c>
    </row>
    <row r="66" spans="1:16">
      <c r="B66" s="48"/>
      <c r="C66" s="64"/>
    </row>
    <row r="67" spans="1:16">
      <c r="B67" s="48"/>
    </row>
    <row r="68" spans="1:16">
      <c r="B68" s="48"/>
    </row>
    <row r="69" spans="1:16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47"/>
      <c r="L69" s="47"/>
      <c r="M69" s="47"/>
      <c r="N69" s="63"/>
      <c r="O69" s="63"/>
      <c r="P69" s="47"/>
    </row>
    <row r="70" spans="1:16">
      <c r="A70" s="48"/>
    </row>
  </sheetData>
  <mergeCells count="2">
    <mergeCell ref="B1:I1"/>
    <mergeCell ref="C51:I51"/>
  </mergeCells>
  <pageMargins left="0.70866141732283472" right="0.34" top="0.5" bottom="0.32" header="0.31496062992125984" footer="0.19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69"/>
  <sheetViews>
    <sheetView workbookViewId="0">
      <selection activeCell="J53" sqref="J53"/>
    </sheetView>
  </sheetViews>
  <sheetFormatPr defaultRowHeight="15"/>
  <cols>
    <col min="3" max="3" width="13.85546875" customWidth="1"/>
    <col min="4" max="4" width="15" customWidth="1"/>
    <col min="5" max="5" width="17.140625" customWidth="1"/>
    <col min="7" max="7" width="14" customWidth="1"/>
    <col min="12" max="12" width="9.7109375" customWidth="1"/>
    <col min="17" max="17" width="13" customWidth="1"/>
  </cols>
  <sheetData>
    <row r="1" spans="1:12">
      <c r="B1" s="85" t="s">
        <v>215</v>
      </c>
      <c r="C1" s="85"/>
      <c r="D1" s="85"/>
      <c r="E1" s="85"/>
      <c r="F1" s="85"/>
      <c r="G1" s="85"/>
      <c r="H1" s="85"/>
      <c r="I1" s="85"/>
    </row>
    <row r="2" spans="1:12">
      <c r="B2" s="48" t="s">
        <v>170</v>
      </c>
      <c r="C2" s="64" t="s">
        <v>268</v>
      </c>
    </row>
    <row r="3" spans="1:12">
      <c r="B3" s="48" t="s">
        <v>189</v>
      </c>
      <c r="C3" t="s">
        <v>275</v>
      </c>
    </row>
    <row r="4" spans="1:12">
      <c r="B4" s="48" t="s">
        <v>197</v>
      </c>
      <c r="C4" t="s">
        <v>276</v>
      </c>
    </row>
    <row r="5" spans="1:12">
      <c r="B5" s="48"/>
    </row>
    <row r="6" spans="1:12" s="47" customFormat="1" ht="45">
      <c r="A6" s="63"/>
      <c r="B6" s="63" t="s">
        <v>175</v>
      </c>
      <c r="C6" s="63" t="s">
        <v>190</v>
      </c>
      <c r="D6" s="63" t="s">
        <v>218</v>
      </c>
      <c r="E6" s="63" t="s">
        <v>182</v>
      </c>
      <c r="F6" s="63" t="s">
        <v>176</v>
      </c>
      <c r="G6" s="63" t="s">
        <v>7</v>
      </c>
      <c r="H6" s="63" t="s">
        <v>183</v>
      </c>
      <c r="I6" s="63" t="s">
        <v>212</v>
      </c>
      <c r="J6" s="63"/>
      <c r="K6" s="68" t="s">
        <v>177</v>
      </c>
      <c r="L6" s="69" t="s">
        <v>178</v>
      </c>
    </row>
    <row r="7" spans="1:12">
      <c r="A7" s="48" t="s">
        <v>174</v>
      </c>
      <c r="C7">
        <v>10</v>
      </c>
      <c r="D7">
        <v>10</v>
      </c>
      <c r="E7">
        <v>20</v>
      </c>
      <c r="F7">
        <v>20</v>
      </c>
      <c r="K7" s="70" t="s">
        <v>180</v>
      </c>
      <c r="L7" s="71">
        <v>3</v>
      </c>
    </row>
    <row r="8" spans="1:12">
      <c r="B8">
        <v>9051</v>
      </c>
      <c r="C8">
        <v>9</v>
      </c>
      <c r="D8">
        <v>8</v>
      </c>
      <c r="E8">
        <f>SUM(C8:D8)</f>
        <v>17</v>
      </c>
      <c r="F8">
        <v>20</v>
      </c>
      <c r="G8">
        <f>E8/F8*100</f>
        <v>85</v>
      </c>
      <c r="H8">
        <v>3</v>
      </c>
      <c r="I8" t="s">
        <v>213</v>
      </c>
      <c r="K8" s="70" t="s">
        <v>179</v>
      </c>
      <c r="L8" s="71">
        <v>2</v>
      </c>
    </row>
    <row r="9" spans="1:12">
      <c r="B9">
        <v>9052</v>
      </c>
      <c r="C9">
        <v>7</v>
      </c>
      <c r="D9">
        <v>6</v>
      </c>
      <c r="E9">
        <f t="shared" ref="E9:E16" si="0">SUM(C9:D9)</f>
        <v>13</v>
      </c>
      <c r="F9">
        <v>20</v>
      </c>
      <c r="G9">
        <f t="shared" ref="G9:G16" si="1">E9/F9*100</f>
        <v>65</v>
      </c>
      <c r="H9">
        <v>3</v>
      </c>
      <c r="I9" t="s">
        <v>213</v>
      </c>
      <c r="K9" s="21" t="s">
        <v>181</v>
      </c>
      <c r="L9" s="72">
        <v>1</v>
      </c>
    </row>
    <row r="10" spans="1:12">
      <c r="B10">
        <v>9053</v>
      </c>
      <c r="C10">
        <v>9</v>
      </c>
      <c r="D10">
        <v>7</v>
      </c>
      <c r="E10">
        <f t="shared" si="0"/>
        <v>16</v>
      </c>
      <c r="F10">
        <v>20</v>
      </c>
      <c r="G10">
        <f t="shared" si="1"/>
        <v>80</v>
      </c>
      <c r="H10">
        <v>3</v>
      </c>
      <c r="I10" t="s">
        <v>213</v>
      </c>
    </row>
    <row r="11" spans="1:12">
      <c r="B11">
        <v>9055</v>
      </c>
      <c r="C11">
        <v>8</v>
      </c>
      <c r="D11">
        <v>8</v>
      </c>
      <c r="E11">
        <f t="shared" si="0"/>
        <v>16</v>
      </c>
      <c r="F11">
        <v>20</v>
      </c>
      <c r="G11">
        <f t="shared" si="1"/>
        <v>80</v>
      </c>
      <c r="H11">
        <v>3</v>
      </c>
      <c r="I11" t="s">
        <v>213</v>
      </c>
    </row>
    <row r="12" spans="1:12">
      <c r="B12">
        <v>9056</v>
      </c>
      <c r="C12">
        <v>8</v>
      </c>
      <c r="D12">
        <v>8</v>
      </c>
      <c r="E12">
        <f t="shared" si="0"/>
        <v>16</v>
      </c>
      <c r="F12">
        <v>20</v>
      </c>
      <c r="G12">
        <f t="shared" si="1"/>
        <v>80</v>
      </c>
      <c r="H12">
        <v>3</v>
      </c>
      <c r="I12" t="s">
        <v>213</v>
      </c>
    </row>
    <row r="13" spans="1:12">
      <c r="B13">
        <v>9058</v>
      </c>
      <c r="C13">
        <v>7</v>
      </c>
      <c r="D13">
        <v>8</v>
      </c>
      <c r="E13">
        <f t="shared" si="0"/>
        <v>15</v>
      </c>
      <c r="F13">
        <v>20</v>
      </c>
      <c r="G13">
        <f t="shared" si="1"/>
        <v>75</v>
      </c>
      <c r="H13">
        <v>3</v>
      </c>
      <c r="I13" t="s">
        <v>213</v>
      </c>
    </row>
    <row r="14" spans="1:12">
      <c r="B14">
        <v>9059</v>
      </c>
      <c r="C14">
        <v>8</v>
      </c>
      <c r="D14">
        <v>8</v>
      </c>
      <c r="E14">
        <f t="shared" si="0"/>
        <v>16</v>
      </c>
      <c r="F14">
        <v>20</v>
      </c>
      <c r="G14">
        <f t="shared" si="1"/>
        <v>80</v>
      </c>
      <c r="H14">
        <v>3</v>
      </c>
      <c r="I14" t="s">
        <v>213</v>
      </c>
    </row>
    <row r="15" spans="1:12">
      <c r="B15">
        <v>9060</v>
      </c>
      <c r="C15">
        <v>7</v>
      </c>
      <c r="D15">
        <v>7</v>
      </c>
      <c r="E15">
        <f t="shared" si="0"/>
        <v>14</v>
      </c>
      <c r="F15">
        <v>20</v>
      </c>
      <c r="G15">
        <f t="shared" si="1"/>
        <v>70</v>
      </c>
      <c r="H15">
        <v>3</v>
      </c>
      <c r="I15" t="s">
        <v>213</v>
      </c>
    </row>
    <row r="16" spans="1:12">
      <c r="B16">
        <v>9061</v>
      </c>
      <c r="C16">
        <v>7</v>
      </c>
      <c r="D16">
        <v>6</v>
      </c>
      <c r="E16">
        <f t="shared" si="0"/>
        <v>13</v>
      </c>
      <c r="F16">
        <v>20</v>
      </c>
      <c r="G16">
        <f t="shared" si="1"/>
        <v>65</v>
      </c>
      <c r="H16">
        <v>3</v>
      </c>
      <c r="I16" t="s">
        <v>213</v>
      </c>
    </row>
    <row r="17" spans="1:16">
      <c r="G17" s="66" t="s">
        <v>9</v>
      </c>
      <c r="H17" s="67">
        <f>AVERAGE(H8:H16)</f>
        <v>3</v>
      </c>
    </row>
    <row r="19" spans="1:16">
      <c r="B19" s="48" t="s">
        <v>185</v>
      </c>
      <c r="C19" s="64" t="s">
        <v>103</v>
      </c>
    </row>
    <row r="20" spans="1:16">
      <c r="B20" s="48" t="s">
        <v>197</v>
      </c>
      <c r="C20" t="s">
        <v>277</v>
      </c>
    </row>
    <row r="21" spans="1:16">
      <c r="B21" s="48" t="s">
        <v>205</v>
      </c>
      <c r="C21" t="s">
        <v>278</v>
      </c>
    </row>
    <row r="22" spans="1:16" ht="45">
      <c r="A22" s="63"/>
      <c r="B22" s="63" t="s">
        <v>175</v>
      </c>
      <c r="C22" s="63" t="s">
        <v>191</v>
      </c>
      <c r="D22" s="63" t="s">
        <v>192</v>
      </c>
      <c r="E22" s="63" t="s">
        <v>182</v>
      </c>
      <c r="F22" s="63" t="s">
        <v>176</v>
      </c>
      <c r="G22" s="63" t="s">
        <v>7</v>
      </c>
      <c r="H22" s="63" t="s">
        <v>183</v>
      </c>
      <c r="I22" s="63" t="s">
        <v>184</v>
      </c>
      <c r="J22" s="63"/>
      <c r="K22" s="47"/>
      <c r="L22" s="47"/>
      <c r="M22" s="47"/>
      <c r="N22" s="63"/>
      <c r="O22" s="63"/>
      <c r="P22" s="47"/>
    </row>
    <row r="23" spans="1:16">
      <c r="A23" s="48" t="s">
        <v>174</v>
      </c>
      <c r="C23">
        <v>10</v>
      </c>
      <c r="D23">
        <v>10</v>
      </c>
      <c r="E23">
        <v>20</v>
      </c>
      <c r="F23">
        <v>20</v>
      </c>
    </row>
    <row r="24" spans="1:16">
      <c r="B24">
        <v>9051</v>
      </c>
      <c r="C24">
        <v>9</v>
      </c>
      <c r="D24">
        <v>9</v>
      </c>
      <c r="E24">
        <f>SUM(C24:D24)</f>
        <v>18</v>
      </c>
      <c r="F24">
        <v>20</v>
      </c>
      <c r="G24">
        <f>E24/F24*100</f>
        <v>90</v>
      </c>
      <c r="H24">
        <v>3</v>
      </c>
      <c r="I24" t="s">
        <v>213</v>
      </c>
    </row>
    <row r="25" spans="1:16">
      <c r="B25">
        <v>9052</v>
      </c>
      <c r="C25">
        <v>6</v>
      </c>
      <c r="D25">
        <v>6</v>
      </c>
      <c r="E25">
        <f t="shared" ref="E25:E32" si="2">SUM(C25:D25)</f>
        <v>12</v>
      </c>
      <c r="F25">
        <v>20</v>
      </c>
      <c r="G25">
        <f t="shared" ref="G25:G32" si="3">E25/F25*100</f>
        <v>60</v>
      </c>
      <c r="H25">
        <v>3</v>
      </c>
      <c r="I25" t="s">
        <v>213</v>
      </c>
    </row>
    <row r="26" spans="1:16">
      <c r="B26">
        <v>9053</v>
      </c>
      <c r="C26">
        <v>8</v>
      </c>
      <c r="D26">
        <v>9</v>
      </c>
      <c r="E26">
        <f t="shared" si="2"/>
        <v>17</v>
      </c>
      <c r="F26">
        <v>20</v>
      </c>
      <c r="G26">
        <f t="shared" si="3"/>
        <v>85</v>
      </c>
      <c r="H26">
        <v>3</v>
      </c>
      <c r="I26" t="s">
        <v>213</v>
      </c>
    </row>
    <row r="27" spans="1:16">
      <c r="B27">
        <v>9055</v>
      </c>
      <c r="C27">
        <v>8</v>
      </c>
      <c r="D27">
        <v>9</v>
      </c>
      <c r="E27">
        <f t="shared" si="2"/>
        <v>17</v>
      </c>
      <c r="F27">
        <v>20</v>
      </c>
      <c r="G27">
        <f t="shared" si="3"/>
        <v>85</v>
      </c>
      <c r="H27">
        <v>3</v>
      </c>
      <c r="I27" t="s">
        <v>213</v>
      </c>
    </row>
    <row r="28" spans="1:16">
      <c r="B28">
        <v>9056</v>
      </c>
      <c r="C28">
        <v>9</v>
      </c>
      <c r="D28">
        <v>8</v>
      </c>
      <c r="E28">
        <f t="shared" si="2"/>
        <v>17</v>
      </c>
      <c r="F28">
        <v>20</v>
      </c>
      <c r="G28">
        <f t="shared" si="3"/>
        <v>85</v>
      </c>
      <c r="H28">
        <v>3</v>
      </c>
      <c r="I28" t="s">
        <v>213</v>
      </c>
    </row>
    <row r="29" spans="1:16">
      <c r="B29">
        <v>9058</v>
      </c>
      <c r="C29">
        <v>8</v>
      </c>
      <c r="D29">
        <v>9</v>
      </c>
      <c r="E29">
        <f t="shared" si="2"/>
        <v>17</v>
      </c>
      <c r="F29">
        <v>20</v>
      </c>
      <c r="G29">
        <f t="shared" si="3"/>
        <v>85</v>
      </c>
      <c r="H29">
        <v>3</v>
      </c>
      <c r="I29" t="s">
        <v>213</v>
      </c>
    </row>
    <row r="30" spans="1:16">
      <c r="B30">
        <v>9059</v>
      </c>
      <c r="C30">
        <v>9</v>
      </c>
      <c r="D30">
        <v>9</v>
      </c>
      <c r="E30">
        <f t="shared" si="2"/>
        <v>18</v>
      </c>
      <c r="F30">
        <v>20</v>
      </c>
      <c r="G30">
        <f t="shared" si="3"/>
        <v>90</v>
      </c>
      <c r="H30">
        <v>3</v>
      </c>
      <c r="I30" t="s">
        <v>213</v>
      </c>
    </row>
    <row r="31" spans="1:16">
      <c r="B31">
        <v>9060</v>
      </c>
      <c r="C31">
        <v>6</v>
      </c>
      <c r="D31">
        <v>7</v>
      </c>
      <c r="E31">
        <f t="shared" si="2"/>
        <v>13</v>
      </c>
      <c r="F31">
        <v>20</v>
      </c>
      <c r="G31">
        <f t="shared" si="3"/>
        <v>65</v>
      </c>
      <c r="H31">
        <v>3</v>
      </c>
      <c r="I31" t="s">
        <v>213</v>
      </c>
    </row>
    <row r="32" spans="1:16">
      <c r="B32">
        <v>9061</v>
      </c>
      <c r="C32">
        <v>7</v>
      </c>
      <c r="D32">
        <v>6</v>
      </c>
      <c r="E32">
        <f t="shared" si="2"/>
        <v>13</v>
      </c>
      <c r="F32">
        <v>20</v>
      </c>
      <c r="G32">
        <f t="shared" si="3"/>
        <v>65</v>
      </c>
      <c r="H32">
        <v>3</v>
      </c>
      <c r="I32" t="s">
        <v>213</v>
      </c>
    </row>
    <row r="33" spans="1:16">
      <c r="G33" s="66" t="s">
        <v>9</v>
      </c>
      <c r="H33" s="67">
        <f>AVERAGE(H24:H32)</f>
        <v>3</v>
      </c>
    </row>
    <row r="34" spans="1:16">
      <c r="B34" s="48" t="s">
        <v>186</v>
      </c>
      <c r="C34" s="64" t="s">
        <v>104</v>
      </c>
    </row>
    <row r="35" spans="1:16">
      <c r="B35" s="48" t="s">
        <v>197</v>
      </c>
      <c r="C35" t="s">
        <v>279</v>
      </c>
    </row>
    <row r="36" spans="1:16">
      <c r="B36" s="48" t="s">
        <v>205</v>
      </c>
      <c r="C36" t="s">
        <v>280</v>
      </c>
    </row>
    <row r="37" spans="1:16" ht="45">
      <c r="A37" s="63"/>
      <c r="B37" s="63" t="s">
        <v>175</v>
      </c>
      <c r="C37" s="63" t="s">
        <v>191</v>
      </c>
      <c r="D37" s="63" t="s">
        <v>192</v>
      </c>
      <c r="E37" s="63" t="s">
        <v>182</v>
      </c>
      <c r="F37" s="63" t="s">
        <v>176</v>
      </c>
      <c r="G37" s="63" t="s">
        <v>7</v>
      </c>
      <c r="H37" s="63" t="s">
        <v>183</v>
      </c>
      <c r="I37" s="63" t="s">
        <v>184</v>
      </c>
      <c r="J37" s="63"/>
      <c r="K37" s="47"/>
      <c r="L37" s="47"/>
      <c r="M37" s="47"/>
      <c r="N37" s="63"/>
      <c r="O37" s="63"/>
      <c r="P37" s="47"/>
    </row>
    <row r="38" spans="1:16">
      <c r="A38" s="48" t="s">
        <v>174</v>
      </c>
      <c r="C38">
        <v>10</v>
      </c>
      <c r="D38">
        <v>10</v>
      </c>
      <c r="F38">
        <v>20</v>
      </c>
    </row>
    <row r="39" spans="1:16">
      <c r="B39">
        <v>9051</v>
      </c>
      <c r="C39">
        <v>8</v>
      </c>
      <c r="D39">
        <v>9</v>
      </c>
      <c r="E39">
        <f>SUM(C39:D39)</f>
        <v>17</v>
      </c>
      <c r="F39">
        <v>20</v>
      </c>
      <c r="G39">
        <f>E39/F39*100</f>
        <v>85</v>
      </c>
      <c r="H39">
        <v>3</v>
      </c>
      <c r="I39" t="s">
        <v>213</v>
      </c>
    </row>
    <row r="40" spans="1:16">
      <c r="B40">
        <v>9052</v>
      </c>
      <c r="C40">
        <v>6</v>
      </c>
      <c r="D40">
        <v>7</v>
      </c>
      <c r="E40">
        <f t="shared" ref="E40:E47" si="4">SUM(C40:D40)</f>
        <v>13</v>
      </c>
      <c r="F40">
        <v>20</v>
      </c>
      <c r="G40">
        <f t="shared" ref="G40:G47" si="5">E40/F40*100</f>
        <v>65</v>
      </c>
      <c r="H40">
        <v>3</v>
      </c>
      <c r="I40" t="s">
        <v>214</v>
      </c>
    </row>
    <row r="41" spans="1:16">
      <c r="B41">
        <v>9053</v>
      </c>
      <c r="C41">
        <v>8</v>
      </c>
      <c r="D41">
        <v>9</v>
      </c>
      <c r="E41">
        <f t="shared" si="4"/>
        <v>17</v>
      </c>
      <c r="F41">
        <v>20</v>
      </c>
      <c r="G41">
        <f t="shared" si="5"/>
        <v>85</v>
      </c>
      <c r="H41">
        <v>3</v>
      </c>
      <c r="I41" t="s">
        <v>213</v>
      </c>
    </row>
    <row r="42" spans="1:16">
      <c r="B42">
        <v>9055</v>
      </c>
      <c r="C42">
        <v>8</v>
      </c>
      <c r="D42">
        <v>9</v>
      </c>
      <c r="E42">
        <f t="shared" si="4"/>
        <v>17</v>
      </c>
      <c r="F42">
        <v>20</v>
      </c>
      <c r="G42">
        <f t="shared" si="5"/>
        <v>85</v>
      </c>
      <c r="H42">
        <v>3</v>
      </c>
      <c r="I42" t="s">
        <v>213</v>
      </c>
    </row>
    <row r="43" spans="1:16">
      <c r="B43">
        <v>9056</v>
      </c>
      <c r="C43">
        <v>7</v>
      </c>
      <c r="D43">
        <v>9</v>
      </c>
      <c r="E43">
        <f t="shared" si="4"/>
        <v>16</v>
      </c>
      <c r="F43">
        <v>20</v>
      </c>
      <c r="G43">
        <f t="shared" si="5"/>
        <v>80</v>
      </c>
      <c r="H43">
        <v>3</v>
      </c>
      <c r="I43" t="s">
        <v>213</v>
      </c>
    </row>
    <row r="44" spans="1:16">
      <c r="B44">
        <v>9058</v>
      </c>
      <c r="C44">
        <v>7</v>
      </c>
      <c r="D44">
        <v>7</v>
      </c>
      <c r="E44">
        <f t="shared" si="4"/>
        <v>14</v>
      </c>
      <c r="F44">
        <v>20</v>
      </c>
      <c r="G44">
        <f t="shared" si="5"/>
        <v>70</v>
      </c>
      <c r="H44">
        <v>3</v>
      </c>
      <c r="I44" t="s">
        <v>213</v>
      </c>
    </row>
    <row r="45" spans="1:16">
      <c r="B45">
        <v>9059</v>
      </c>
      <c r="C45">
        <v>7</v>
      </c>
      <c r="D45">
        <v>8</v>
      </c>
      <c r="E45">
        <f t="shared" si="4"/>
        <v>15</v>
      </c>
      <c r="F45">
        <v>20</v>
      </c>
      <c r="G45">
        <f t="shared" si="5"/>
        <v>75</v>
      </c>
      <c r="H45">
        <v>3</v>
      </c>
      <c r="I45" t="s">
        <v>213</v>
      </c>
    </row>
    <row r="46" spans="1:16">
      <c r="B46">
        <v>9060</v>
      </c>
      <c r="C46">
        <v>5</v>
      </c>
      <c r="D46">
        <v>6</v>
      </c>
      <c r="E46">
        <f t="shared" si="4"/>
        <v>11</v>
      </c>
      <c r="F46">
        <v>20</v>
      </c>
      <c r="G46">
        <f t="shared" si="5"/>
        <v>55.000000000000007</v>
      </c>
      <c r="H46">
        <v>2</v>
      </c>
      <c r="I46" t="s">
        <v>213</v>
      </c>
    </row>
    <row r="47" spans="1:16">
      <c r="B47">
        <v>9061</v>
      </c>
      <c r="C47">
        <v>7</v>
      </c>
      <c r="D47">
        <v>7</v>
      </c>
      <c r="E47">
        <f t="shared" si="4"/>
        <v>14</v>
      </c>
      <c r="F47">
        <v>20</v>
      </c>
      <c r="G47">
        <f t="shared" si="5"/>
        <v>70</v>
      </c>
      <c r="H47">
        <v>3</v>
      </c>
      <c r="I47" t="s">
        <v>213</v>
      </c>
    </row>
    <row r="48" spans="1:16">
      <c r="G48" s="66" t="s">
        <v>9</v>
      </c>
      <c r="H48" s="67">
        <f>AVERAGE(H39:H47)</f>
        <v>2.8888888888888888</v>
      </c>
    </row>
    <row r="50" spans="1:16" ht="15.75">
      <c r="B50" s="48" t="s">
        <v>187</v>
      </c>
      <c r="C50" s="64" t="s">
        <v>269</v>
      </c>
    </row>
    <row r="51" spans="1:16">
      <c r="B51" s="48" t="s">
        <v>260</v>
      </c>
      <c r="C51" t="s">
        <v>281</v>
      </c>
    </row>
    <row r="52" spans="1:16" ht="45">
      <c r="A52" s="63"/>
      <c r="B52" s="63" t="s">
        <v>175</v>
      </c>
      <c r="C52" s="63" t="s">
        <v>260</v>
      </c>
      <c r="D52" s="63"/>
      <c r="E52" s="63" t="s">
        <v>182</v>
      </c>
      <c r="F52" s="63" t="s">
        <v>176</v>
      </c>
      <c r="G52" s="63" t="s">
        <v>7</v>
      </c>
      <c r="H52" s="63" t="s">
        <v>183</v>
      </c>
      <c r="I52" s="63" t="s">
        <v>184</v>
      </c>
      <c r="J52" s="63"/>
      <c r="K52" s="47"/>
      <c r="L52" s="47"/>
      <c r="M52" s="47"/>
      <c r="N52" s="63"/>
      <c r="O52" s="63"/>
      <c r="P52" s="47"/>
    </row>
    <row r="53" spans="1:16">
      <c r="A53" s="48" t="s">
        <v>174</v>
      </c>
      <c r="C53">
        <v>10</v>
      </c>
      <c r="F53">
        <v>10</v>
      </c>
    </row>
    <row r="54" spans="1:16">
      <c r="B54">
        <v>9051</v>
      </c>
      <c r="C54">
        <v>8</v>
      </c>
      <c r="E54">
        <f>SUM(C54:D54)</f>
        <v>8</v>
      </c>
      <c r="F54">
        <v>10</v>
      </c>
      <c r="G54">
        <f>E54/F54*100</f>
        <v>80</v>
      </c>
      <c r="H54">
        <v>3</v>
      </c>
      <c r="I54" t="s">
        <v>213</v>
      </c>
    </row>
    <row r="55" spans="1:16">
      <c r="B55">
        <v>9052</v>
      </c>
      <c r="C55">
        <v>5</v>
      </c>
      <c r="E55">
        <f t="shared" ref="E55:E62" si="6">SUM(C55:D55)</f>
        <v>5</v>
      </c>
      <c r="F55">
        <v>10</v>
      </c>
      <c r="G55">
        <f t="shared" ref="G55:G62" si="7">E55/F55*100</f>
        <v>50</v>
      </c>
      <c r="H55">
        <v>2</v>
      </c>
      <c r="I55" t="s">
        <v>214</v>
      </c>
    </row>
    <row r="56" spans="1:16">
      <c r="B56">
        <v>9053</v>
      </c>
      <c r="C56">
        <v>8</v>
      </c>
      <c r="E56">
        <f t="shared" si="6"/>
        <v>8</v>
      </c>
      <c r="F56">
        <v>10</v>
      </c>
      <c r="G56">
        <f t="shared" si="7"/>
        <v>80</v>
      </c>
      <c r="H56">
        <v>3</v>
      </c>
      <c r="I56" t="s">
        <v>213</v>
      </c>
    </row>
    <row r="57" spans="1:16">
      <c r="B57">
        <v>9055</v>
      </c>
      <c r="C57">
        <v>9</v>
      </c>
      <c r="E57">
        <f t="shared" si="6"/>
        <v>9</v>
      </c>
      <c r="F57">
        <v>10</v>
      </c>
      <c r="G57">
        <f t="shared" si="7"/>
        <v>90</v>
      </c>
      <c r="H57">
        <v>3</v>
      </c>
      <c r="I57" t="s">
        <v>213</v>
      </c>
    </row>
    <row r="58" spans="1:16">
      <c r="B58">
        <v>9056</v>
      </c>
      <c r="C58">
        <v>8</v>
      </c>
      <c r="E58">
        <f t="shared" si="6"/>
        <v>8</v>
      </c>
      <c r="F58">
        <v>10</v>
      </c>
      <c r="G58">
        <f t="shared" si="7"/>
        <v>80</v>
      </c>
      <c r="H58">
        <v>3</v>
      </c>
      <c r="I58" t="s">
        <v>213</v>
      </c>
    </row>
    <row r="59" spans="1:16">
      <c r="B59">
        <v>9058</v>
      </c>
      <c r="C59">
        <v>8</v>
      </c>
      <c r="E59">
        <f t="shared" si="6"/>
        <v>8</v>
      </c>
      <c r="F59">
        <v>10</v>
      </c>
      <c r="G59">
        <f t="shared" si="7"/>
        <v>80</v>
      </c>
      <c r="H59">
        <v>3</v>
      </c>
      <c r="I59" t="s">
        <v>213</v>
      </c>
    </row>
    <row r="60" spans="1:16">
      <c r="B60">
        <v>9059</v>
      </c>
      <c r="C60">
        <v>8</v>
      </c>
      <c r="E60">
        <f t="shared" si="6"/>
        <v>8</v>
      </c>
      <c r="F60">
        <v>10</v>
      </c>
      <c r="G60">
        <f t="shared" si="7"/>
        <v>80</v>
      </c>
      <c r="H60">
        <v>3</v>
      </c>
      <c r="I60" t="s">
        <v>213</v>
      </c>
    </row>
    <row r="61" spans="1:16">
      <c r="B61">
        <v>9060</v>
      </c>
      <c r="C61">
        <v>7</v>
      </c>
      <c r="E61">
        <f t="shared" si="6"/>
        <v>7</v>
      </c>
      <c r="F61">
        <v>10</v>
      </c>
      <c r="G61">
        <f t="shared" si="7"/>
        <v>70</v>
      </c>
      <c r="H61">
        <v>3</v>
      </c>
      <c r="I61" t="s">
        <v>214</v>
      </c>
    </row>
    <row r="62" spans="1:16">
      <c r="B62">
        <v>9061</v>
      </c>
      <c r="C62">
        <v>7</v>
      </c>
      <c r="E62">
        <f t="shared" si="6"/>
        <v>7</v>
      </c>
      <c r="F62">
        <v>10</v>
      </c>
      <c r="G62">
        <f t="shared" si="7"/>
        <v>70</v>
      </c>
      <c r="H62">
        <v>3</v>
      </c>
      <c r="I62" t="s">
        <v>213</v>
      </c>
    </row>
    <row r="63" spans="1:16">
      <c r="G63" s="66" t="s">
        <v>9</v>
      </c>
      <c r="H63" s="67">
        <f>AVERAGE(H54:H62)</f>
        <v>2.8888888888888888</v>
      </c>
    </row>
    <row r="65" spans="1:16">
      <c r="B65" s="48"/>
      <c r="C65" s="64"/>
    </row>
    <row r="66" spans="1:16">
      <c r="B66" s="48"/>
    </row>
    <row r="67" spans="1:16">
      <c r="B67" s="48"/>
    </row>
    <row r="68" spans="1:16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47"/>
      <c r="L68" s="47"/>
      <c r="M68" s="47"/>
      <c r="N68" s="63"/>
      <c r="O68" s="63"/>
      <c r="P68" s="47"/>
    </row>
    <row r="69" spans="1:16">
      <c r="A69" s="48"/>
    </row>
  </sheetData>
  <mergeCells count="1">
    <mergeCell ref="B1:I1"/>
  </mergeCells>
  <pageMargins left="0.70866141732283472" right="0.34" top="0.5" bottom="0.32" header="0.31496062992125984" footer="0.19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03"/>
  <sheetViews>
    <sheetView tabSelected="1" workbookViewId="0">
      <selection activeCell="I4" sqref="I4"/>
    </sheetView>
  </sheetViews>
  <sheetFormatPr defaultRowHeight="15"/>
  <cols>
    <col min="3" max="3" width="13.85546875" customWidth="1"/>
    <col min="4" max="4" width="15" customWidth="1"/>
    <col min="5" max="5" width="13.140625" customWidth="1"/>
    <col min="7" max="7" width="14" customWidth="1"/>
    <col min="12" max="12" width="9.7109375" customWidth="1"/>
    <col min="17" max="17" width="13" customWidth="1"/>
  </cols>
  <sheetData>
    <row r="1" spans="1:12">
      <c r="B1" s="90" t="s">
        <v>270</v>
      </c>
      <c r="C1" s="90"/>
      <c r="D1" s="90"/>
      <c r="E1" s="90"/>
      <c r="F1" s="90"/>
      <c r="G1" s="90"/>
      <c r="H1" s="90"/>
      <c r="I1" s="90"/>
    </row>
    <row r="2" spans="1:12">
      <c r="B2" s="48" t="s">
        <v>170</v>
      </c>
      <c r="C2" s="64" t="s">
        <v>112</v>
      </c>
    </row>
    <row r="3" spans="1:12">
      <c r="B3" s="48" t="s">
        <v>189</v>
      </c>
      <c r="C3" t="s">
        <v>221</v>
      </c>
    </row>
    <row r="4" spans="1:12">
      <c r="B4" s="48" t="s">
        <v>219</v>
      </c>
      <c r="C4" t="s">
        <v>220</v>
      </c>
    </row>
    <row r="5" spans="1:12">
      <c r="B5" s="48"/>
    </row>
    <row r="6" spans="1:12" s="47" customFormat="1" ht="45">
      <c r="A6" s="63"/>
      <c r="B6" s="63" t="s">
        <v>175</v>
      </c>
      <c r="C6" s="63" t="s">
        <v>190</v>
      </c>
      <c r="D6" s="63" t="s">
        <v>218</v>
      </c>
      <c r="E6" s="63" t="s">
        <v>182</v>
      </c>
      <c r="F6" s="63" t="s">
        <v>176</v>
      </c>
      <c r="G6" s="63" t="s">
        <v>7</v>
      </c>
      <c r="H6" s="63" t="s">
        <v>183</v>
      </c>
      <c r="I6" s="63" t="s">
        <v>212</v>
      </c>
      <c r="J6" s="63"/>
      <c r="K6" s="68" t="s">
        <v>177</v>
      </c>
      <c r="L6" s="69" t="s">
        <v>178</v>
      </c>
    </row>
    <row r="7" spans="1:12">
      <c r="A7" s="48" t="s">
        <v>174</v>
      </c>
      <c r="C7">
        <v>10</v>
      </c>
      <c r="D7">
        <v>10</v>
      </c>
      <c r="E7">
        <v>20</v>
      </c>
      <c r="F7">
        <v>20</v>
      </c>
      <c r="K7" s="70" t="s">
        <v>180</v>
      </c>
      <c r="L7" s="71">
        <v>3</v>
      </c>
    </row>
    <row r="8" spans="1:12">
      <c r="B8">
        <v>9051</v>
      </c>
      <c r="C8">
        <v>8</v>
      </c>
      <c r="D8">
        <v>9</v>
      </c>
      <c r="E8">
        <f>SUM(C8:D8)</f>
        <v>17</v>
      </c>
      <c r="F8">
        <v>20</v>
      </c>
      <c r="G8">
        <f>E8/F8*100</f>
        <v>85</v>
      </c>
      <c r="H8">
        <v>3</v>
      </c>
      <c r="I8" t="s">
        <v>213</v>
      </c>
      <c r="K8" s="70" t="s">
        <v>179</v>
      </c>
      <c r="L8" s="71">
        <v>2</v>
      </c>
    </row>
    <row r="9" spans="1:12">
      <c r="B9">
        <v>9052</v>
      </c>
      <c r="C9">
        <v>7</v>
      </c>
      <c r="D9">
        <v>6</v>
      </c>
      <c r="E9">
        <f t="shared" ref="E9:E16" si="0">SUM(C9:D9)</f>
        <v>13</v>
      </c>
      <c r="F9">
        <v>20</v>
      </c>
      <c r="G9">
        <f t="shared" ref="G9:G16" si="1">E9/F9*100</f>
        <v>65</v>
      </c>
      <c r="H9">
        <v>3</v>
      </c>
      <c r="I9" t="s">
        <v>213</v>
      </c>
      <c r="K9" s="21" t="s">
        <v>181</v>
      </c>
      <c r="L9" s="72">
        <v>1</v>
      </c>
    </row>
    <row r="10" spans="1:12">
      <c r="B10">
        <v>9053</v>
      </c>
      <c r="C10">
        <v>8</v>
      </c>
      <c r="D10">
        <v>8</v>
      </c>
      <c r="E10">
        <f t="shared" si="0"/>
        <v>16</v>
      </c>
      <c r="F10">
        <v>20</v>
      </c>
      <c r="G10">
        <f t="shared" si="1"/>
        <v>80</v>
      </c>
      <c r="H10">
        <v>3</v>
      </c>
      <c r="I10" t="s">
        <v>213</v>
      </c>
    </row>
    <row r="11" spans="1:12">
      <c r="B11">
        <v>9055</v>
      </c>
      <c r="C11">
        <v>9</v>
      </c>
      <c r="D11">
        <v>9</v>
      </c>
      <c r="E11">
        <f t="shared" si="0"/>
        <v>18</v>
      </c>
      <c r="F11">
        <v>20</v>
      </c>
      <c r="G11">
        <f t="shared" si="1"/>
        <v>90</v>
      </c>
      <c r="H11">
        <v>3</v>
      </c>
      <c r="I11" t="s">
        <v>213</v>
      </c>
    </row>
    <row r="12" spans="1:12">
      <c r="B12">
        <v>9056</v>
      </c>
      <c r="C12">
        <v>9</v>
      </c>
      <c r="D12">
        <v>8</v>
      </c>
      <c r="E12">
        <f t="shared" si="0"/>
        <v>17</v>
      </c>
      <c r="F12">
        <v>20</v>
      </c>
      <c r="G12">
        <f t="shared" si="1"/>
        <v>85</v>
      </c>
      <c r="H12">
        <v>3</v>
      </c>
      <c r="I12" t="s">
        <v>213</v>
      </c>
    </row>
    <row r="13" spans="1:12">
      <c r="B13">
        <v>9058</v>
      </c>
      <c r="C13">
        <v>7</v>
      </c>
      <c r="D13">
        <v>8</v>
      </c>
      <c r="E13">
        <f t="shared" si="0"/>
        <v>15</v>
      </c>
      <c r="F13">
        <v>20</v>
      </c>
      <c r="G13">
        <f t="shared" si="1"/>
        <v>75</v>
      </c>
      <c r="H13">
        <v>3</v>
      </c>
      <c r="I13" t="s">
        <v>213</v>
      </c>
    </row>
    <row r="14" spans="1:12">
      <c r="B14">
        <v>9059</v>
      </c>
      <c r="C14">
        <v>8</v>
      </c>
      <c r="D14">
        <v>9</v>
      </c>
      <c r="E14">
        <f t="shared" si="0"/>
        <v>17</v>
      </c>
      <c r="F14">
        <v>20</v>
      </c>
      <c r="G14">
        <f t="shared" si="1"/>
        <v>85</v>
      </c>
      <c r="H14">
        <v>3</v>
      </c>
      <c r="I14" t="s">
        <v>213</v>
      </c>
    </row>
    <row r="15" spans="1:12">
      <c r="B15">
        <v>9060</v>
      </c>
      <c r="C15">
        <v>7</v>
      </c>
      <c r="D15">
        <v>7</v>
      </c>
      <c r="E15">
        <f t="shared" si="0"/>
        <v>14</v>
      </c>
      <c r="F15">
        <v>20</v>
      </c>
      <c r="G15">
        <f t="shared" si="1"/>
        <v>70</v>
      </c>
      <c r="H15">
        <v>3</v>
      </c>
      <c r="I15" t="s">
        <v>213</v>
      </c>
    </row>
    <row r="16" spans="1:12">
      <c r="B16">
        <v>9061</v>
      </c>
      <c r="C16">
        <v>7</v>
      </c>
      <c r="D16">
        <v>6</v>
      </c>
      <c r="E16">
        <f t="shared" si="0"/>
        <v>13</v>
      </c>
      <c r="F16">
        <v>20</v>
      </c>
      <c r="G16">
        <f t="shared" si="1"/>
        <v>65</v>
      </c>
      <c r="H16">
        <v>3</v>
      </c>
      <c r="I16" t="s">
        <v>213</v>
      </c>
    </row>
    <row r="17" spans="1:16">
      <c r="G17" s="66" t="s">
        <v>9</v>
      </c>
      <c r="H17" s="67">
        <f>AVERAGE(H8:H16)</f>
        <v>3</v>
      </c>
    </row>
    <row r="19" spans="1:16">
      <c r="B19" s="48" t="s">
        <v>185</v>
      </c>
      <c r="C19" s="64" t="s">
        <v>271</v>
      </c>
    </row>
    <row r="20" spans="1:16">
      <c r="B20" s="48" t="s">
        <v>197</v>
      </c>
      <c r="C20" t="s">
        <v>222</v>
      </c>
    </row>
    <row r="21" spans="1:16">
      <c r="B21" s="48" t="s">
        <v>205</v>
      </c>
      <c r="C21" t="s">
        <v>227</v>
      </c>
    </row>
    <row r="22" spans="1:16" ht="45">
      <c r="A22" s="63"/>
      <c r="B22" s="63" t="s">
        <v>175</v>
      </c>
      <c r="C22" s="63" t="s">
        <v>191</v>
      </c>
      <c r="D22" s="63" t="s">
        <v>192</v>
      </c>
      <c r="E22" s="63" t="s">
        <v>182</v>
      </c>
      <c r="F22" s="63" t="s">
        <v>176</v>
      </c>
      <c r="G22" s="63" t="s">
        <v>7</v>
      </c>
      <c r="H22" s="63" t="s">
        <v>183</v>
      </c>
      <c r="I22" s="63" t="s">
        <v>184</v>
      </c>
      <c r="J22" s="63"/>
      <c r="K22" s="47"/>
      <c r="L22" s="47"/>
      <c r="M22" s="47"/>
      <c r="N22" s="63"/>
      <c r="O22" s="63"/>
      <c r="P22" s="47"/>
    </row>
    <row r="23" spans="1:16">
      <c r="A23" s="48" t="s">
        <v>174</v>
      </c>
      <c r="C23">
        <v>10</v>
      </c>
      <c r="D23">
        <v>10</v>
      </c>
      <c r="E23">
        <v>20</v>
      </c>
      <c r="F23">
        <v>20</v>
      </c>
    </row>
    <row r="24" spans="1:16">
      <c r="B24">
        <v>9051</v>
      </c>
      <c r="C24">
        <v>9</v>
      </c>
      <c r="D24">
        <v>9</v>
      </c>
      <c r="E24">
        <f>SUM(C24:D24)</f>
        <v>18</v>
      </c>
      <c r="F24">
        <v>20</v>
      </c>
      <c r="G24">
        <f>E24/F24*100</f>
        <v>90</v>
      </c>
      <c r="H24">
        <v>3</v>
      </c>
      <c r="I24" t="s">
        <v>213</v>
      </c>
    </row>
    <row r="25" spans="1:16">
      <c r="B25">
        <v>9052</v>
      </c>
      <c r="C25">
        <v>7</v>
      </c>
      <c r="D25">
        <v>7</v>
      </c>
      <c r="E25">
        <f t="shared" ref="E25:E32" si="2">SUM(C25:D25)</f>
        <v>14</v>
      </c>
      <c r="F25">
        <v>20</v>
      </c>
      <c r="G25">
        <f t="shared" ref="G25:G32" si="3">E25/F25*100</f>
        <v>70</v>
      </c>
      <c r="H25">
        <v>3</v>
      </c>
      <c r="I25" t="s">
        <v>213</v>
      </c>
    </row>
    <row r="26" spans="1:16">
      <c r="B26">
        <v>9053</v>
      </c>
      <c r="C26">
        <v>8</v>
      </c>
      <c r="D26">
        <v>9</v>
      </c>
      <c r="E26">
        <f t="shared" si="2"/>
        <v>17</v>
      </c>
      <c r="F26">
        <v>20</v>
      </c>
      <c r="G26">
        <f t="shared" si="3"/>
        <v>85</v>
      </c>
      <c r="H26">
        <v>3</v>
      </c>
      <c r="I26" t="s">
        <v>213</v>
      </c>
    </row>
    <row r="27" spans="1:16">
      <c r="B27">
        <v>9055</v>
      </c>
      <c r="C27">
        <v>9</v>
      </c>
      <c r="D27">
        <v>9</v>
      </c>
      <c r="E27">
        <f t="shared" si="2"/>
        <v>18</v>
      </c>
      <c r="F27">
        <v>20</v>
      </c>
      <c r="G27">
        <f t="shared" si="3"/>
        <v>90</v>
      </c>
      <c r="H27">
        <v>3</v>
      </c>
      <c r="I27" t="s">
        <v>213</v>
      </c>
    </row>
    <row r="28" spans="1:16">
      <c r="B28">
        <v>9056</v>
      </c>
      <c r="C28">
        <v>9</v>
      </c>
      <c r="D28">
        <v>9</v>
      </c>
      <c r="E28">
        <f t="shared" si="2"/>
        <v>18</v>
      </c>
      <c r="F28">
        <v>20</v>
      </c>
      <c r="G28">
        <f t="shared" si="3"/>
        <v>90</v>
      </c>
      <c r="H28">
        <v>3</v>
      </c>
      <c r="I28" t="s">
        <v>213</v>
      </c>
    </row>
    <row r="29" spans="1:16">
      <c r="B29">
        <v>9058</v>
      </c>
      <c r="C29">
        <v>8</v>
      </c>
      <c r="D29">
        <v>9</v>
      </c>
      <c r="E29">
        <f t="shared" si="2"/>
        <v>17</v>
      </c>
      <c r="F29">
        <v>20</v>
      </c>
      <c r="G29">
        <f t="shared" si="3"/>
        <v>85</v>
      </c>
      <c r="H29">
        <v>3</v>
      </c>
      <c r="I29" t="s">
        <v>213</v>
      </c>
    </row>
    <row r="30" spans="1:16">
      <c r="B30">
        <v>9059</v>
      </c>
      <c r="C30">
        <v>9</v>
      </c>
      <c r="D30">
        <v>9</v>
      </c>
      <c r="E30">
        <f t="shared" si="2"/>
        <v>18</v>
      </c>
      <c r="F30">
        <v>20</v>
      </c>
      <c r="G30">
        <f t="shared" si="3"/>
        <v>90</v>
      </c>
      <c r="H30">
        <v>3</v>
      </c>
      <c r="I30" t="s">
        <v>213</v>
      </c>
    </row>
    <row r="31" spans="1:16">
      <c r="B31">
        <v>9060</v>
      </c>
      <c r="C31">
        <v>7</v>
      </c>
      <c r="D31">
        <v>7</v>
      </c>
      <c r="E31">
        <f t="shared" si="2"/>
        <v>14</v>
      </c>
      <c r="F31">
        <v>20</v>
      </c>
      <c r="G31">
        <f t="shared" si="3"/>
        <v>70</v>
      </c>
      <c r="H31">
        <v>3</v>
      </c>
      <c r="I31" t="s">
        <v>213</v>
      </c>
    </row>
    <row r="32" spans="1:16">
      <c r="B32">
        <v>9061</v>
      </c>
      <c r="C32">
        <v>7</v>
      </c>
      <c r="D32">
        <v>8</v>
      </c>
      <c r="E32">
        <f t="shared" si="2"/>
        <v>15</v>
      </c>
      <c r="F32">
        <v>20</v>
      </c>
      <c r="G32">
        <f t="shared" si="3"/>
        <v>75</v>
      </c>
      <c r="H32">
        <v>3</v>
      </c>
      <c r="I32" t="s">
        <v>213</v>
      </c>
    </row>
    <row r="33" spans="1:16">
      <c r="G33" s="66" t="s">
        <v>9</v>
      </c>
      <c r="H33" s="67">
        <f>AVERAGE(H24:H32)</f>
        <v>3</v>
      </c>
    </row>
    <row r="34" spans="1:16">
      <c r="B34" s="48" t="s">
        <v>186</v>
      </c>
      <c r="C34" s="64" t="s">
        <v>114</v>
      </c>
    </row>
    <row r="35" spans="1:16">
      <c r="B35" s="48" t="s">
        <v>197</v>
      </c>
      <c r="C35" t="s">
        <v>223</v>
      </c>
    </row>
    <row r="36" spans="1:16">
      <c r="B36" s="48" t="s">
        <v>205</v>
      </c>
      <c r="C36" t="s">
        <v>224</v>
      </c>
    </row>
    <row r="37" spans="1:16" ht="45">
      <c r="A37" s="63"/>
      <c r="B37" s="63" t="s">
        <v>175</v>
      </c>
      <c r="C37" s="63" t="s">
        <v>191</v>
      </c>
      <c r="D37" s="63" t="s">
        <v>192</v>
      </c>
      <c r="E37" s="63" t="s">
        <v>182</v>
      </c>
      <c r="F37" s="63" t="s">
        <v>176</v>
      </c>
      <c r="G37" s="63" t="s">
        <v>7</v>
      </c>
      <c r="H37" s="63" t="s">
        <v>183</v>
      </c>
      <c r="I37" s="63" t="s">
        <v>184</v>
      </c>
      <c r="J37" s="63"/>
      <c r="K37" s="47"/>
      <c r="L37" s="47"/>
      <c r="M37" s="47"/>
      <c r="N37" s="63"/>
      <c r="O37" s="63"/>
      <c r="P37" s="47"/>
    </row>
    <row r="38" spans="1:16">
      <c r="A38" s="48" t="s">
        <v>174</v>
      </c>
      <c r="C38">
        <v>10</v>
      </c>
      <c r="D38">
        <v>10</v>
      </c>
      <c r="F38">
        <v>20</v>
      </c>
    </row>
    <row r="39" spans="1:16">
      <c r="B39">
        <v>9051</v>
      </c>
      <c r="C39">
        <v>9</v>
      </c>
      <c r="D39">
        <v>8</v>
      </c>
      <c r="E39">
        <f>SUM(C39:D39)</f>
        <v>17</v>
      </c>
      <c r="F39">
        <v>20</v>
      </c>
      <c r="G39">
        <f>E39/F39*100</f>
        <v>85</v>
      </c>
      <c r="H39">
        <v>3</v>
      </c>
      <c r="I39" t="s">
        <v>213</v>
      </c>
    </row>
    <row r="40" spans="1:16">
      <c r="B40">
        <v>9052</v>
      </c>
      <c r="C40">
        <v>5</v>
      </c>
      <c r="D40">
        <v>6</v>
      </c>
      <c r="E40">
        <f t="shared" ref="E40:E47" si="4">SUM(C40:D40)</f>
        <v>11</v>
      </c>
      <c r="F40">
        <v>20</v>
      </c>
      <c r="G40">
        <f t="shared" ref="G40:G47" si="5">E40/F40*100</f>
        <v>55.000000000000007</v>
      </c>
      <c r="H40">
        <v>2</v>
      </c>
      <c r="I40" t="s">
        <v>214</v>
      </c>
    </row>
    <row r="41" spans="1:16">
      <c r="B41">
        <v>9053</v>
      </c>
      <c r="C41">
        <v>8</v>
      </c>
      <c r="D41">
        <v>8</v>
      </c>
      <c r="E41">
        <f t="shared" si="4"/>
        <v>16</v>
      </c>
      <c r="F41">
        <v>20</v>
      </c>
      <c r="G41">
        <f t="shared" si="5"/>
        <v>80</v>
      </c>
      <c r="H41">
        <v>3</v>
      </c>
      <c r="I41" t="s">
        <v>213</v>
      </c>
    </row>
    <row r="42" spans="1:16">
      <c r="B42">
        <v>9055</v>
      </c>
      <c r="C42">
        <v>9</v>
      </c>
      <c r="D42">
        <v>8</v>
      </c>
      <c r="E42">
        <f t="shared" si="4"/>
        <v>17</v>
      </c>
      <c r="F42">
        <v>20</v>
      </c>
      <c r="G42">
        <f t="shared" si="5"/>
        <v>85</v>
      </c>
      <c r="H42">
        <v>3</v>
      </c>
      <c r="I42" t="s">
        <v>213</v>
      </c>
    </row>
    <row r="43" spans="1:16">
      <c r="B43">
        <v>9056</v>
      </c>
      <c r="C43">
        <v>9</v>
      </c>
      <c r="D43">
        <v>8</v>
      </c>
      <c r="E43">
        <f t="shared" si="4"/>
        <v>17</v>
      </c>
      <c r="F43">
        <v>20</v>
      </c>
      <c r="G43">
        <f t="shared" si="5"/>
        <v>85</v>
      </c>
      <c r="H43">
        <v>3</v>
      </c>
      <c r="I43" t="s">
        <v>213</v>
      </c>
    </row>
    <row r="44" spans="1:16">
      <c r="B44">
        <v>9058</v>
      </c>
      <c r="C44">
        <v>8</v>
      </c>
      <c r="D44">
        <v>7</v>
      </c>
      <c r="E44">
        <f t="shared" si="4"/>
        <v>15</v>
      </c>
      <c r="F44">
        <v>20</v>
      </c>
      <c r="G44">
        <f t="shared" si="5"/>
        <v>75</v>
      </c>
      <c r="H44">
        <v>3</v>
      </c>
      <c r="I44" t="s">
        <v>213</v>
      </c>
    </row>
    <row r="45" spans="1:16">
      <c r="B45">
        <v>9059</v>
      </c>
      <c r="C45">
        <v>8</v>
      </c>
      <c r="D45">
        <v>8</v>
      </c>
      <c r="E45">
        <f t="shared" si="4"/>
        <v>16</v>
      </c>
      <c r="F45">
        <v>20</v>
      </c>
      <c r="G45">
        <f t="shared" si="5"/>
        <v>80</v>
      </c>
      <c r="H45">
        <v>3</v>
      </c>
      <c r="I45" t="s">
        <v>213</v>
      </c>
    </row>
    <row r="46" spans="1:16">
      <c r="B46">
        <v>9060</v>
      </c>
      <c r="C46">
        <v>5</v>
      </c>
      <c r="D46">
        <v>6</v>
      </c>
      <c r="E46">
        <f t="shared" si="4"/>
        <v>11</v>
      </c>
      <c r="F46">
        <v>20</v>
      </c>
      <c r="G46">
        <f t="shared" si="5"/>
        <v>55.000000000000007</v>
      </c>
      <c r="H46">
        <v>2</v>
      </c>
      <c r="I46" t="s">
        <v>213</v>
      </c>
    </row>
    <row r="47" spans="1:16">
      <c r="B47">
        <v>9061</v>
      </c>
      <c r="C47">
        <v>7</v>
      </c>
      <c r="D47">
        <v>6</v>
      </c>
      <c r="E47">
        <f t="shared" si="4"/>
        <v>13</v>
      </c>
      <c r="F47">
        <v>20</v>
      </c>
      <c r="G47">
        <f t="shared" si="5"/>
        <v>65</v>
      </c>
      <c r="H47">
        <v>3</v>
      </c>
      <c r="I47" t="s">
        <v>213</v>
      </c>
    </row>
    <row r="48" spans="1:16">
      <c r="G48" s="66" t="s">
        <v>9</v>
      </c>
      <c r="H48" s="67">
        <f>AVERAGE(H39:H47)</f>
        <v>2.7777777777777777</v>
      </c>
    </row>
    <row r="50" spans="1:16" ht="15.75">
      <c r="B50" s="48" t="s">
        <v>187</v>
      </c>
      <c r="C50" s="64" t="s">
        <v>272</v>
      </c>
    </row>
    <row r="51" spans="1:16">
      <c r="B51" s="48" t="s">
        <v>189</v>
      </c>
      <c r="C51" t="s">
        <v>225</v>
      </c>
    </row>
    <row r="52" spans="1:16">
      <c r="B52" s="48" t="s">
        <v>197</v>
      </c>
      <c r="C52" t="s">
        <v>226</v>
      </c>
    </row>
    <row r="53" spans="1:16" ht="45">
      <c r="A53" s="63"/>
      <c r="B53" s="63" t="s">
        <v>175</v>
      </c>
      <c r="C53" s="63" t="s">
        <v>190</v>
      </c>
      <c r="D53" s="63" t="s">
        <v>191</v>
      </c>
      <c r="E53" s="63" t="s">
        <v>182</v>
      </c>
      <c r="F53" s="63" t="s">
        <v>176</v>
      </c>
      <c r="G53" s="63" t="s">
        <v>7</v>
      </c>
      <c r="H53" s="63" t="s">
        <v>183</v>
      </c>
      <c r="I53" s="63" t="s">
        <v>184</v>
      </c>
      <c r="J53" s="63"/>
      <c r="K53" s="47"/>
      <c r="L53" s="47"/>
      <c r="M53" s="47"/>
      <c r="N53" s="63"/>
      <c r="O53" s="63"/>
      <c r="P53" s="47"/>
    </row>
    <row r="54" spans="1:16">
      <c r="A54" s="48" t="s">
        <v>174</v>
      </c>
      <c r="C54">
        <v>10</v>
      </c>
      <c r="D54">
        <v>10</v>
      </c>
      <c r="F54">
        <v>20</v>
      </c>
    </row>
    <row r="55" spans="1:16">
      <c r="B55">
        <v>9051</v>
      </c>
      <c r="C55">
        <v>9</v>
      </c>
      <c r="D55">
        <v>9</v>
      </c>
      <c r="E55">
        <f>SUM(C55:D55)</f>
        <v>18</v>
      </c>
      <c r="F55">
        <v>20</v>
      </c>
      <c r="G55">
        <f>E55/F55*100</f>
        <v>90</v>
      </c>
      <c r="H55">
        <v>3</v>
      </c>
      <c r="I55" t="s">
        <v>213</v>
      </c>
    </row>
    <row r="56" spans="1:16">
      <c r="B56">
        <v>9052</v>
      </c>
      <c r="C56">
        <v>6</v>
      </c>
      <c r="D56">
        <v>5</v>
      </c>
      <c r="E56">
        <f t="shared" ref="E56:E63" si="6">SUM(C56:D56)</f>
        <v>11</v>
      </c>
      <c r="F56">
        <v>20</v>
      </c>
      <c r="G56">
        <f t="shared" ref="G56:G63" si="7">E56/F56*100</f>
        <v>55.000000000000007</v>
      </c>
      <c r="H56">
        <v>2</v>
      </c>
      <c r="I56" t="s">
        <v>214</v>
      </c>
    </row>
    <row r="57" spans="1:16">
      <c r="B57">
        <v>9053</v>
      </c>
      <c r="C57">
        <v>8</v>
      </c>
      <c r="D57">
        <v>8</v>
      </c>
      <c r="E57">
        <f t="shared" si="6"/>
        <v>16</v>
      </c>
      <c r="F57">
        <v>20</v>
      </c>
      <c r="G57">
        <f t="shared" si="7"/>
        <v>80</v>
      </c>
      <c r="H57">
        <v>3</v>
      </c>
      <c r="I57" t="s">
        <v>213</v>
      </c>
    </row>
    <row r="58" spans="1:16">
      <c r="B58">
        <v>9055</v>
      </c>
      <c r="C58">
        <v>9</v>
      </c>
      <c r="D58">
        <v>9</v>
      </c>
      <c r="E58">
        <f t="shared" si="6"/>
        <v>18</v>
      </c>
      <c r="F58">
        <v>20</v>
      </c>
      <c r="G58">
        <f t="shared" si="7"/>
        <v>90</v>
      </c>
      <c r="H58">
        <v>3</v>
      </c>
      <c r="I58" t="s">
        <v>213</v>
      </c>
    </row>
    <row r="59" spans="1:16">
      <c r="B59">
        <v>9056</v>
      </c>
      <c r="C59">
        <v>9</v>
      </c>
      <c r="D59">
        <v>9</v>
      </c>
      <c r="E59">
        <f t="shared" si="6"/>
        <v>18</v>
      </c>
      <c r="F59">
        <v>20</v>
      </c>
      <c r="G59">
        <f t="shared" si="7"/>
        <v>90</v>
      </c>
      <c r="H59">
        <v>3</v>
      </c>
      <c r="I59" t="s">
        <v>213</v>
      </c>
    </row>
    <row r="60" spans="1:16">
      <c r="B60">
        <v>9058</v>
      </c>
      <c r="C60">
        <v>8</v>
      </c>
      <c r="D60">
        <v>8</v>
      </c>
      <c r="E60">
        <f t="shared" si="6"/>
        <v>16</v>
      </c>
      <c r="F60">
        <v>20</v>
      </c>
      <c r="G60">
        <f t="shared" si="7"/>
        <v>80</v>
      </c>
      <c r="H60">
        <v>3</v>
      </c>
      <c r="I60" t="s">
        <v>213</v>
      </c>
    </row>
    <row r="61" spans="1:16">
      <c r="B61">
        <v>9059</v>
      </c>
      <c r="C61">
        <v>9</v>
      </c>
      <c r="D61">
        <v>8</v>
      </c>
      <c r="E61">
        <f t="shared" si="6"/>
        <v>17</v>
      </c>
      <c r="F61">
        <v>20</v>
      </c>
      <c r="G61">
        <f t="shared" si="7"/>
        <v>85</v>
      </c>
      <c r="H61">
        <v>3</v>
      </c>
      <c r="I61" t="s">
        <v>213</v>
      </c>
    </row>
    <row r="62" spans="1:16">
      <c r="B62">
        <v>9060</v>
      </c>
      <c r="C62">
        <v>7</v>
      </c>
      <c r="D62">
        <v>7</v>
      </c>
      <c r="E62">
        <f t="shared" si="6"/>
        <v>14</v>
      </c>
      <c r="F62">
        <v>20</v>
      </c>
      <c r="G62">
        <f t="shared" si="7"/>
        <v>70</v>
      </c>
      <c r="H62">
        <v>3</v>
      </c>
      <c r="I62" t="s">
        <v>214</v>
      </c>
    </row>
    <row r="63" spans="1:16">
      <c r="B63">
        <v>9061</v>
      </c>
      <c r="C63">
        <v>7</v>
      </c>
      <c r="D63">
        <v>6</v>
      </c>
      <c r="E63">
        <f t="shared" si="6"/>
        <v>13</v>
      </c>
      <c r="F63">
        <v>20</v>
      </c>
      <c r="G63">
        <f t="shared" si="7"/>
        <v>65</v>
      </c>
      <c r="H63">
        <v>3</v>
      </c>
      <c r="I63" t="s">
        <v>213</v>
      </c>
    </row>
    <row r="64" spans="1:16">
      <c r="G64" s="66" t="s">
        <v>9</v>
      </c>
      <c r="H64" s="67">
        <f>AVERAGE(H55:H63)</f>
        <v>2.8888888888888888</v>
      </c>
    </row>
    <row r="66" spans="1:16">
      <c r="B66" s="48"/>
      <c r="C66" s="64"/>
    </row>
    <row r="67" spans="1:16">
      <c r="B67" s="48" t="s">
        <v>188</v>
      </c>
      <c r="C67" s="64" t="s">
        <v>116</v>
      </c>
    </row>
    <row r="68" spans="1:16">
      <c r="B68" s="48" t="s">
        <v>189</v>
      </c>
      <c r="C68" t="s">
        <v>225</v>
      </c>
    </row>
    <row r="69" spans="1:16">
      <c r="B69" s="48" t="s">
        <v>197</v>
      </c>
      <c r="C69" t="s">
        <v>226</v>
      </c>
      <c r="J69" s="63"/>
      <c r="K69" s="47"/>
      <c r="L69" s="47"/>
      <c r="M69" s="47"/>
      <c r="N69" s="63"/>
      <c r="O69" s="63"/>
      <c r="P69" s="47"/>
    </row>
    <row r="70" spans="1:16" ht="45">
      <c r="A70" s="63"/>
      <c r="B70" s="63" t="s">
        <v>175</v>
      </c>
      <c r="C70" s="63" t="s">
        <v>190</v>
      </c>
      <c r="D70" s="63" t="s">
        <v>191</v>
      </c>
      <c r="E70" s="63" t="s">
        <v>182</v>
      </c>
      <c r="F70" s="63" t="s">
        <v>176</v>
      </c>
      <c r="G70" s="63" t="s">
        <v>7</v>
      </c>
      <c r="H70" s="63" t="s">
        <v>183</v>
      </c>
      <c r="I70" s="63" t="s">
        <v>184</v>
      </c>
    </row>
    <row r="71" spans="1:16">
      <c r="A71" s="48" t="s">
        <v>174</v>
      </c>
      <c r="C71">
        <v>10</v>
      </c>
      <c r="D71">
        <v>10</v>
      </c>
      <c r="F71">
        <v>20</v>
      </c>
    </row>
    <row r="72" spans="1:16">
      <c r="B72">
        <v>9051</v>
      </c>
      <c r="C72">
        <v>9</v>
      </c>
      <c r="D72">
        <v>9</v>
      </c>
      <c r="E72">
        <f>SUM(C72:D72)</f>
        <v>18</v>
      </c>
      <c r="F72">
        <v>20</v>
      </c>
      <c r="G72">
        <f>E72/F72*100</f>
        <v>90</v>
      </c>
      <c r="H72">
        <v>3</v>
      </c>
      <c r="I72" t="s">
        <v>213</v>
      </c>
    </row>
    <row r="73" spans="1:16">
      <c r="B73">
        <v>9052</v>
      </c>
      <c r="C73">
        <v>6</v>
      </c>
      <c r="D73">
        <v>5</v>
      </c>
      <c r="E73">
        <f t="shared" ref="E73:E80" si="8">SUM(C73:D73)</f>
        <v>11</v>
      </c>
      <c r="F73">
        <v>20</v>
      </c>
      <c r="G73">
        <f t="shared" ref="G73:G80" si="9">E73/F73*100</f>
        <v>55.000000000000007</v>
      </c>
      <c r="H73">
        <v>2</v>
      </c>
      <c r="I73" t="s">
        <v>214</v>
      </c>
    </row>
    <row r="74" spans="1:16">
      <c r="B74">
        <v>9053</v>
      </c>
      <c r="C74">
        <v>8</v>
      </c>
      <c r="D74">
        <v>8</v>
      </c>
      <c r="E74">
        <f t="shared" si="8"/>
        <v>16</v>
      </c>
      <c r="F74">
        <v>20</v>
      </c>
      <c r="G74">
        <f t="shared" si="9"/>
        <v>80</v>
      </c>
      <c r="H74">
        <v>3</v>
      </c>
      <c r="I74" t="s">
        <v>213</v>
      </c>
    </row>
    <row r="75" spans="1:16">
      <c r="B75">
        <v>9055</v>
      </c>
      <c r="C75">
        <v>9</v>
      </c>
      <c r="D75">
        <v>9</v>
      </c>
      <c r="E75">
        <f t="shared" si="8"/>
        <v>18</v>
      </c>
      <c r="F75">
        <v>20</v>
      </c>
      <c r="G75">
        <f t="shared" si="9"/>
        <v>90</v>
      </c>
      <c r="H75">
        <v>3</v>
      </c>
      <c r="I75" t="s">
        <v>213</v>
      </c>
    </row>
    <row r="76" spans="1:16">
      <c r="B76">
        <v>9056</v>
      </c>
      <c r="C76">
        <v>9</v>
      </c>
      <c r="D76">
        <v>9</v>
      </c>
      <c r="E76">
        <f t="shared" si="8"/>
        <v>18</v>
      </c>
      <c r="F76">
        <v>20</v>
      </c>
      <c r="G76">
        <f t="shared" si="9"/>
        <v>90</v>
      </c>
      <c r="H76">
        <v>3</v>
      </c>
      <c r="I76" t="s">
        <v>213</v>
      </c>
    </row>
    <row r="77" spans="1:16">
      <c r="B77">
        <v>9058</v>
      </c>
      <c r="C77">
        <v>8</v>
      </c>
      <c r="D77">
        <v>8</v>
      </c>
      <c r="E77">
        <f t="shared" si="8"/>
        <v>16</v>
      </c>
      <c r="F77">
        <v>20</v>
      </c>
      <c r="G77">
        <f t="shared" si="9"/>
        <v>80</v>
      </c>
      <c r="H77">
        <v>3</v>
      </c>
      <c r="I77" t="s">
        <v>213</v>
      </c>
    </row>
    <row r="78" spans="1:16">
      <c r="B78">
        <v>9059</v>
      </c>
      <c r="C78">
        <v>9</v>
      </c>
      <c r="D78">
        <v>8</v>
      </c>
      <c r="E78">
        <f t="shared" si="8"/>
        <v>17</v>
      </c>
      <c r="F78">
        <v>20</v>
      </c>
      <c r="G78">
        <f t="shared" si="9"/>
        <v>85</v>
      </c>
      <c r="H78">
        <v>3</v>
      </c>
      <c r="I78" t="s">
        <v>213</v>
      </c>
    </row>
    <row r="79" spans="1:16">
      <c r="B79">
        <v>9060</v>
      </c>
      <c r="C79">
        <v>7</v>
      </c>
      <c r="D79">
        <v>7</v>
      </c>
      <c r="E79">
        <f t="shared" si="8"/>
        <v>14</v>
      </c>
      <c r="F79">
        <v>20</v>
      </c>
      <c r="G79">
        <f t="shared" si="9"/>
        <v>70</v>
      </c>
      <c r="H79">
        <v>3</v>
      </c>
      <c r="I79" t="s">
        <v>214</v>
      </c>
    </row>
    <row r="80" spans="1:16">
      <c r="B80">
        <v>9061</v>
      </c>
      <c r="C80">
        <v>7</v>
      </c>
      <c r="D80">
        <v>6</v>
      </c>
      <c r="E80">
        <f t="shared" si="8"/>
        <v>13</v>
      </c>
      <c r="F80">
        <v>20</v>
      </c>
      <c r="G80">
        <f t="shared" si="9"/>
        <v>65</v>
      </c>
      <c r="H80">
        <v>3</v>
      </c>
      <c r="I80" t="s">
        <v>213</v>
      </c>
    </row>
    <row r="81" spans="1:9">
      <c r="G81" s="66" t="s">
        <v>9</v>
      </c>
      <c r="H81" s="67">
        <f>AVERAGE(H72:H80)</f>
        <v>2.8888888888888888</v>
      </c>
    </row>
    <row r="89" spans="1:9">
      <c r="B89" s="48" t="s">
        <v>188</v>
      </c>
      <c r="C89" s="64" t="s">
        <v>118</v>
      </c>
    </row>
    <row r="90" spans="1:9">
      <c r="B90" s="48" t="s">
        <v>189</v>
      </c>
      <c r="C90" t="s">
        <v>225</v>
      </c>
    </row>
    <row r="91" spans="1:9">
      <c r="B91" s="48" t="s">
        <v>197</v>
      </c>
      <c r="C91" t="s">
        <v>226</v>
      </c>
    </row>
    <row r="92" spans="1:9" ht="45">
      <c r="A92" s="63"/>
      <c r="B92" s="63" t="s">
        <v>175</v>
      </c>
      <c r="C92" s="63" t="s">
        <v>190</v>
      </c>
      <c r="D92" s="63" t="s">
        <v>191</v>
      </c>
      <c r="E92" s="63" t="s">
        <v>182</v>
      </c>
      <c r="F92" s="63" t="s">
        <v>176</v>
      </c>
      <c r="G92" s="63" t="s">
        <v>7</v>
      </c>
      <c r="H92" s="63" t="s">
        <v>183</v>
      </c>
      <c r="I92" s="63" t="s">
        <v>184</v>
      </c>
    </row>
    <row r="93" spans="1:9">
      <c r="A93" s="48" t="s">
        <v>174</v>
      </c>
      <c r="C93">
        <v>10</v>
      </c>
      <c r="D93">
        <v>10</v>
      </c>
      <c r="F93">
        <v>20</v>
      </c>
    </row>
    <row r="94" spans="1:9">
      <c r="B94">
        <v>9051</v>
      </c>
      <c r="C94">
        <v>9</v>
      </c>
      <c r="D94">
        <v>9</v>
      </c>
      <c r="E94">
        <f>SUM(C94:D94)</f>
        <v>18</v>
      </c>
      <c r="F94">
        <v>20</v>
      </c>
      <c r="G94">
        <f>E94/F94*100</f>
        <v>90</v>
      </c>
      <c r="H94">
        <v>3</v>
      </c>
      <c r="I94" t="s">
        <v>213</v>
      </c>
    </row>
    <row r="95" spans="1:9">
      <c r="B95">
        <v>9052</v>
      </c>
      <c r="C95">
        <v>6</v>
      </c>
      <c r="D95">
        <v>5</v>
      </c>
      <c r="E95">
        <f t="shared" ref="E95:E102" si="10">SUM(C95:D95)</f>
        <v>11</v>
      </c>
      <c r="F95">
        <v>20</v>
      </c>
      <c r="G95">
        <f t="shared" ref="G95:G102" si="11">E95/F95*100</f>
        <v>55.000000000000007</v>
      </c>
      <c r="H95">
        <v>2</v>
      </c>
      <c r="I95" t="s">
        <v>214</v>
      </c>
    </row>
    <row r="96" spans="1:9">
      <c r="B96">
        <v>9053</v>
      </c>
      <c r="C96">
        <v>8</v>
      </c>
      <c r="D96">
        <v>8</v>
      </c>
      <c r="E96">
        <f t="shared" si="10"/>
        <v>16</v>
      </c>
      <c r="F96">
        <v>20</v>
      </c>
      <c r="G96">
        <f t="shared" si="11"/>
        <v>80</v>
      </c>
      <c r="H96">
        <v>3</v>
      </c>
      <c r="I96" t="s">
        <v>213</v>
      </c>
    </row>
    <row r="97" spans="2:9">
      <c r="B97">
        <v>9055</v>
      </c>
      <c r="C97">
        <v>9</v>
      </c>
      <c r="D97">
        <v>9</v>
      </c>
      <c r="E97">
        <f t="shared" si="10"/>
        <v>18</v>
      </c>
      <c r="F97">
        <v>20</v>
      </c>
      <c r="G97">
        <f t="shared" si="11"/>
        <v>90</v>
      </c>
      <c r="H97">
        <v>3</v>
      </c>
      <c r="I97" t="s">
        <v>213</v>
      </c>
    </row>
    <row r="98" spans="2:9">
      <c r="B98">
        <v>9056</v>
      </c>
      <c r="C98">
        <v>9</v>
      </c>
      <c r="D98">
        <v>9</v>
      </c>
      <c r="E98">
        <f t="shared" si="10"/>
        <v>18</v>
      </c>
      <c r="F98">
        <v>20</v>
      </c>
      <c r="G98">
        <f t="shared" si="11"/>
        <v>90</v>
      </c>
      <c r="H98">
        <v>3</v>
      </c>
      <c r="I98" t="s">
        <v>213</v>
      </c>
    </row>
    <row r="99" spans="2:9">
      <c r="B99">
        <v>9058</v>
      </c>
      <c r="C99">
        <v>8</v>
      </c>
      <c r="D99">
        <v>8</v>
      </c>
      <c r="E99">
        <f t="shared" si="10"/>
        <v>16</v>
      </c>
      <c r="F99">
        <v>20</v>
      </c>
      <c r="G99">
        <f t="shared" si="11"/>
        <v>80</v>
      </c>
      <c r="H99">
        <v>3</v>
      </c>
      <c r="I99" t="s">
        <v>213</v>
      </c>
    </row>
    <row r="100" spans="2:9">
      <c r="B100">
        <v>9059</v>
      </c>
      <c r="C100">
        <v>9</v>
      </c>
      <c r="D100">
        <v>8</v>
      </c>
      <c r="E100">
        <f t="shared" si="10"/>
        <v>17</v>
      </c>
      <c r="F100">
        <v>20</v>
      </c>
      <c r="G100">
        <f t="shared" si="11"/>
        <v>85</v>
      </c>
      <c r="H100">
        <v>3</v>
      </c>
      <c r="I100" t="s">
        <v>213</v>
      </c>
    </row>
    <row r="101" spans="2:9">
      <c r="B101">
        <v>9060</v>
      </c>
      <c r="C101">
        <v>7</v>
      </c>
      <c r="D101">
        <v>7</v>
      </c>
      <c r="E101">
        <f t="shared" si="10"/>
        <v>14</v>
      </c>
      <c r="F101">
        <v>20</v>
      </c>
      <c r="G101">
        <f t="shared" si="11"/>
        <v>70</v>
      </c>
      <c r="H101">
        <v>3</v>
      </c>
      <c r="I101" t="s">
        <v>214</v>
      </c>
    </row>
    <row r="102" spans="2:9">
      <c r="B102">
        <v>9061</v>
      </c>
      <c r="C102">
        <v>7</v>
      </c>
      <c r="D102">
        <v>6</v>
      </c>
      <c r="E102">
        <f t="shared" si="10"/>
        <v>13</v>
      </c>
      <c r="F102">
        <v>20</v>
      </c>
      <c r="G102">
        <f t="shared" si="11"/>
        <v>65</v>
      </c>
      <c r="H102">
        <v>3</v>
      </c>
      <c r="I102" t="s">
        <v>213</v>
      </c>
    </row>
    <row r="103" spans="2:9">
      <c r="G103" s="66" t="s">
        <v>9</v>
      </c>
      <c r="H103" s="67">
        <f>AVERAGE(H94:H102)</f>
        <v>2.8888888888888888</v>
      </c>
    </row>
  </sheetData>
  <mergeCells count="1">
    <mergeCell ref="B1:I1"/>
  </mergeCells>
  <pageMargins left="0.70866141732283472" right="0.34" top="0.5" bottom="0.32" header="0.31496062992125984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Po_MSc._Bioinformatics</vt:lpstr>
      <vt:lpstr>CO_MSc._Bioinformatics</vt:lpstr>
      <vt:lpstr>BI-511</vt:lpstr>
      <vt:lpstr>BI-514</vt:lpstr>
      <vt:lpstr>BI-515</vt:lpstr>
      <vt:lpstr>BI-521</vt:lpstr>
      <vt:lpstr>BI-522</vt:lpstr>
      <vt:lpstr>BI-632</vt:lpstr>
      <vt:lpstr>BI-634</vt:lpstr>
      <vt:lpstr>BI-635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Bio</cp:lastModifiedBy>
  <cp:lastPrinted>2021-09-06T04:50:23Z</cp:lastPrinted>
  <dcterms:created xsi:type="dcterms:W3CDTF">2019-07-24T06:00:27Z</dcterms:created>
  <dcterms:modified xsi:type="dcterms:W3CDTF">2021-09-06T09:47:01Z</dcterms:modified>
</cp:coreProperties>
</file>